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defaultThemeVersion="124226"/>
  <mc:AlternateContent xmlns:mc="http://schemas.openxmlformats.org/markup-compatibility/2006">
    <mc:Choice Requires="x15">
      <x15ac:absPath xmlns:x15ac="http://schemas.microsoft.com/office/spreadsheetml/2010/11/ac" url="Z:\2025-2026\Tenders and Transversal\RFP21-2025 Integrated Pest Control Services\11. BSC-BEC working Documents stage 1\"/>
    </mc:Choice>
  </mc:AlternateContent>
  <xr:revisionPtr revIDLastSave="0" documentId="8_{4CF48C2A-0619-4D6B-B7A7-2B82E60D344A}" xr6:coauthVersionLast="47" xr6:coauthVersionMax="47" xr10:uidLastSave="{00000000-0000-0000-0000-000000000000}"/>
  <bookViews>
    <workbookView xWindow="-120" yWindow="-120" windowWidth="20730" windowHeight="11040" firstSheet="1" activeTab="5" xr2:uid="{00000000-000D-0000-FFFF-FFFF00000000}"/>
  </bookViews>
  <sheets>
    <sheet name="Annexure C1 Cluster A" sheetId="1" r:id="rId1"/>
    <sheet name="Annexure C2 Cluster B" sheetId="5" r:id="rId2"/>
    <sheet name="Annexure C3 Cluster C" sheetId="2" r:id="rId3"/>
    <sheet name="Annexure C4 Cluster D" sheetId="3" r:id="rId4"/>
    <sheet name="Annexure C5 Cluster E" sheetId="4" r:id="rId5"/>
    <sheet name="Annexure C6 Cluster F" sheetId="6"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08" i="6" l="1"/>
  <c r="F108" i="6" s="1"/>
  <c r="G108" i="6" s="1"/>
  <c r="H108" i="6" s="1"/>
  <c r="E109" i="6"/>
  <c r="F109" i="6" s="1"/>
  <c r="G109" i="6" s="1"/>
  <c r="E110" i="6"/>
  <c r="F110" i="6" s="1"/>
  <c r="E111" i="6"/>
  <c r="F111" i="6" s="1"/>
  <c r="E112" i="6"/>
  <c r="F112" i="6" s="1"/>
  <c r="G112" i="6" s="1"/>
  <c r="H112" i="6" s="1"/>
  <c r="I112" i="6" s="1"/>
  <c r="J112" i="6" s="1"/>
  <c r="E113" i="6"/>
  <c r="F113" i="6" s="1"/>
  <c r="G113" i="6" s="1"/>
  <c r="H113" i="6" s="1"/>
  <c r="I113" i="6" s="1"/>
  <c r="J113" i="6" s="1"/>
  <c r="E114" i="6"/>
  <c r="F114" i="6" s="1"/>
  <c r="G114" i="6" s="1"/>
  <c r="H114" i="6" s="1"/>
  <c r="I114" i="6" s="1"/>
  <c r="J114" i="6" s="1"/>
  <c r="E115" i="6"/>
  <c r="F115" i="6" s="1"/>
  <c r="E116" i="6"/>
  <c r="F116" i="6" s="1"/>
  <c r="G116" i="6" s="1"/>
  <c r="H116" i="6" s="1"/>
  <c r="I116" i="6" s="1"/>
  <c r="J116" i="6" s="1"/>
  <c r="E107" i="6"/>
  <c r="F107" i="6" s="1"/>
  <c r="E98" i="6"/>
  <c r="F98" i="6" s="1"/>
  <c r="G98" i="6" s="1"/>
  <c r="H98" i="6" s="1"/>
  <c r="I98" i="6" s="1"/>
  <c r="J98" i="6" s="1"/>
  <c r="E99" i="6"/>
  <c r="F99" i="6" s="1"/>
  <c r="E100" i="6"/>
  <c r="F100" i="6" s="1"/>
  <c r="G100" i="6" s="1"/>
  <c r="H100" i="6" s="1"/>
  <c r="I100" i="6" s="1"/>
  <c r="J100" i="6" s="1"/>
  <c r="E97" i="6"/>
  <c r="F97" i="6" s="1"/>
  <c r="E90" i="6"/>
  <c r="F90" i="6" s="1"/>
  <c r="E91" i="6"/>
  <c r="F91" i="6" s="1"/>
  <c r="E89" i="6"/>
  <c r="F89" i="6" s="1"/>
  <c r="E82" i="6"/>
  <c r="F82" i="6" s="1"/>
  <c r="E83" i="6"/>
  <c r="F83" i="6" s="1"/>
  <c r="E71" i="6"/>
  <c r="F71" i="6" s="1"/>
  <c r="E72" i="6"/>
  <c r="F72" i="6" s="1"/>
  <c r="E73" i="6"/>
  <c r="F73" i="6" s="1"/>
  <c r="G73" i="6" s="1"/>
  <c r="H73" i="6" s="1"/>
  <c r="I73" i="6" s="1"/>
  <c r="J73" i="6" s="1"/>
  <c r="E74" i="6"/>
  <c r="F74" i="6" s="1"/>
  <c r="E75" i="6"/>
  <c r="F75" i="6" s="1"/>
  <c r="G75" i="6" s="1"/>
  <c r="H75" i="6" s="1"/>
  <c r="I75" i="6" s="1"/>
  <c r="J75" i="6" s="1"/>
  <c r="E76" i="6"/>
  <c r="F76" i="6" s="1"/>
  <c r="E70" i="6"/>
  <c r="F70" i="6" s="1"/>
  <c r="E42" i="6"/>
  <c r="F42" i="6" s="1"/>
  <c r="E43" i="6"/>
  <c r="F43" i="6" s="1"/>
  <c r="E44" i="6"/>
  <c r="F44" i="6" s="1"/>
  <c r="E45" i="6"/>
  <c r="F45" i="6"/>
  <c r="E46" i="6"/>
  <c r="F46" i="6" s="1"/>
  <c r="E47" i="6"/>
  <c r="F47" i="6" s="1"/>
  <c r="E48" i="6"/>
  <c r="F48" i="6" s="1"/>
  <c r="G48" i="6" s="1"/>
  <c r="H48" i="6" s="1"/>
  <c r="I48" i="6" s="1"/>
  <c r="J48" i="6" s="1"/>
  <c r="E49" i="6"/>
  <c r="F49" i="6" s="1"/>
  <c r="G49" i="6" s="1"/>
  <c r="H49" i="6" s="1"/>
  <c r="I49" i="6" s="1"/>
  <c r="J49" i="6" s="1"/>
  <c r="E50" i="6"/>
  <c r="F50" i="6" s="1"/>
  <c r="E51" i="6"/>
  <c r="F51" i="6" s="1"/>
  <c r="E52" i="6"/>
  <c r="F52" i="6" s="1"/>
  <c r="E53" i="6"/>
  <c r="F53" i="6" s="1"/>
  <c r="E54" i="6"/>
  <c r="F54" i="6" s="1"/>
  <c r="E55" i="6"/>
  <c r="F55" i="6" s="1"/>
  <c r="E56" i="6"/>
  <c r="F56" i="6" s="1"/>
  <c r="E57" i="6"/>
  <c r="F57" i="6" s="1"/>
  <c r="G57" i="6" s="1"/>
  <c r="H57" i="6" s="1"/>
  <c r="I57" i="6" s="1"/>
  <c r="J57" i="6" s="1"/>
  <c r="E58" i="6"/>
  <c r="F58" i="6" s="1"/>
  <c r="E59" i="6"/>
  <c r="F59" i="6" s="1"/>
  <c r="E60" i="6"/>
  <c r="F60" i="6" s="1"/>
  <c r="E61" i="6"/>
  <c r="F61" i="6" s="1"/>
  <c r="E62" i="6"/>
  <c r="F62" i="6" s="1"/>
  <c r="E63" i="6"/>
  <c r="F63" i="6" s="1"/>
  <c r="E64" i="6"/>
  <c r="F64" i="6" s="1"/>
  <c r="E41" i="6"/>
  <c r="F41" i="6" s="1"/>
  <c r="G41" i="6" s="1"/>
  <c r="H41" i="6" s="1"/>
  <c r="I41" i="6" s="1"/>
  <c r="J41" i="6" s="1"/>
  <c r="E26" i="6"/>
  <c r="F26" i="6" s="1"/>
  <c r="E27" i="6"/>
  <c r="F27" i="6" s="1"/>
  <c r="E28" i="6"/>
  <c r="F28" i="6" s="1"/>
  <c r="E29" i="6"/>
  <c r="F29" i="6" s="1"/>
  <c r="E30" i="6"/>
  <c r="F30" i="6" s="1"/>
  <c r="E31" i="6"/>
  <c r="F31" i="6" s="1"/>
  <c r="E32" i="6"/>
  <c r="F32" i="6" s="1"/>
  <c r="G32" i="6" s="1"/>
  <c r="H32" i="6" s="1"/>
  <c r="I32" i="6" s="1"/>
  <c r="J32" i="6" s="1"/>
  <c r="E33" i="6"/>
  <c r="F33" i="6" s="1"/>
  <c r="E34" i="6"/>
  <c r="F34" i="6" s="1"/>
  <c r="E25" i="6"/>
  <c r="F25" i="6" s="1"/>
  <c r="E89" i="4"/>
  <c r="F89" i="4" s="1"/>
  <c r="E90" i="4"/>
  <c r="F90" i="4" s="1"/>
  <c r="E91" i="4"/>
  <c r="F91" i="4" s="1"/>
  <c r="E92" i="4"/>
  <c r="F92" i="4" s="1"/>
  <c r="E93" i="4"/>
  <c r="F93" i="4" s="1"/>
  <c r="G93" i="4" s="1"/>
  <c r="H93" i="4" s="1"/>
  <c r="I93" i="4" s="1"/>
  <c r="J93" i="4" s="1"/>
  <c r="E94" i="4"/>
  <c r="F94" i="4" s="1"/>
  <c r="G94" i="4" s="1"/>
  <c r="H94" i="4" s="1"/>
  <c r="I94" i="4" s="1"/>
  <c r="J94" i="4" s="1"/>
  <c r="E95" i="4"/>
  <c r="F95" i="4" s="1"/>
  <c r="E96" i="4"/>
  <c r="F96" i="4" s="1"/>
  <c r="G96" i="4" s="1"/>
  <c r="H96" i="4" s="1"/>
  <c r="I96" i="4" s="1"/>
  <c r="J96" i="4" s="1"/>
  <c r="E97" i="4"/>
  <c r="F97" i="4" s="1"/>
  <c r="G97" i="4" s="1"/>
  <c r="E98" i="4"/>
  <c r="F98" i="4" s="1"/>
  <c r="G98" i="4" s="1"/>
  <c r="H98" i="4" s="1"/>
  <c r="I98" i="4" s="1"/>
  <c r="J98" i="4" s="1"/>
  <c r="E99" i="4"/>
  <c r="F99" i="4" s="1"/>
  <c r="E100" i="4"/>
  <c r="F100" i="4" s="1"/>
  <c r="E101" i="4"/>
  <c r="F101" i="4" s="1"/>
  <c r="G101" i="4" s="1"/>
  <c r="H101" i="4" s="1"/>
  <c r="I101" i="4" s="1"/>
  <c r="J101" i="4" s="1"/>
  <c r="E102" i="4"/>
  <c r="F102" i="4" s="1"/>
  <c r="G102" i="4" s="1"/>
  <c r="H102" i="4" s="1"/>
  <c r="I102" i="4" s="1"/>
  <c r="J102" i="4" s="1"/>
  <c r="E103" i="4"/>
  <c r="F103" i="4" s="1"/>
  <c r="E104" i="4"/>
  <c r="F104" i="4" s="1"/>
  <c r="E105" i="4"/>
  <c r="F105" i="4" s="1"/>
  <c r="G105" i="4" s="1"/>
  <c r="H105" i="4" s="1"/>
  <c r="I105" i="4" s="1"/>
  <c r="J105" i="4" s="1"/>
  <c r="E106" i="4"/>
  <c r="F106" i="4" s="1"/>
  <c r="E107" i="4"/>
  <c r="F107" i="4" s="1"/>
  <c r="E108" i="4"/>
  <c r="F108" i="4" s="1"/>
  <c r="E88" i="4"/>
  <c r="F88" i="4" s="1"/>
  <c r="E75" i="4"/>
  <c r="F75" i="4" s="1"/>
  <c r="G75" i="4" s="1"/>
  <c r="H75" i="4" s="1"/>
  <c r="I75" i="4" s="1"/>
  <c r="J75" i="4" s="1"/>
  <c r="E76" i="4"/>
  <c r="F76" i="4" s="1"/>
  <c r="G76" i="4" s="1"/>
  <c r="E77" i="4"/>
  <c r="F77" i="4" s="1"/>
  <c r="E78" i="4"/>
  <c r="F78" i="4" s="1"/>
  <c r="E79" i="4"/>
  <c r="F79" i="4" s="1"/>
  <c r="E80" i="4"/>
  <c r="F80" i="4" s="1"/>
  <c r="G80" i="4" s="1"/>
  <c r="H80" i="4" s="1"/>
  <c r="I80" i="4" s="1"/>
  <c r="J80" i="4" s="1"/>
  <c r="E81" i="4"/>
  <c r="F81" i="4" s="1"/>
  <c r="G81" i="4" s="1"/>
  <c r="H81" i="4" s="1"/>
  <c r="I81" i="4" s="1"/>
  <c r="J81" i="4" s="1"/>
  <c r="E74" i="4"/>
  <c r="F74" i="4" s="1"/>
  <c r="E58" i="4"/>
  <c r="F58" i="4" s="1"/>
  <c r="G58" i="4" s="1"/>
  <c r="H58" i="4" s="1"/>
  <c r="I58" i="4" s="1"/>
  <c r="J58" i="4" s="1"/>
  <c r="E59" i="4"/>
  <c r="F59" i="4" s="1"/>
  <c r="E60" i="4"/>
  <c r="F60" i="4" s="1"/>
  <c r="E61" i="4"/>
  <c r="F61" i="4" s="1"/>
  <c r="E62" i="4"/>
  <c r="F62" i="4" s="1"/>
  <c r="E63" i="4"/>
  <c r="F63" i="4" s="1"/>
  <c r="E64" i="4"/>
  <c r="F64" i="4" s="1"/>
  <c r="E65" i="4"/>
  <c r="F65" i="4" s="1"/>
  <c r="G65" i="4" s="1"/>
  <c r="H65" i="4" s="1"/>
  <c r="I65" i="4" s="1"/>
  <c r="J65" i="4" s="1"/>
  <c r="E66" i="4"/>
  <c r="F66" i="4" s="1"/>
  <c r="G66" i="4" s="1"/>
  <c r="H66" i="4" s="1"/>
  <c r="I66" i="4" s="1"/>
  <c r="J66" i="4" s="1"/>
  <c r="E67" i="4"/>
  <c r="F67" i="4" s="1"/>
  <c r="E68" i="4"/>
  <c r="F68" i="4" s="1"/>
  <c r="E57" i="4"/>
  <c r="F57" i="4" s="1"/>
  <c r="E39" i="4"/>
  <c r="F39" i="4" s="1"/>
  <c r="G39" i="4" s="1"/>
  <c r="E40" i="4"/>
  <c r="F40" i="4" s="1"/>
  <c r="G40" i="4" s="1"/>
  <c r="H40" i="4" s="1"/>
  <c r="I40" i="4" s="1"/>
  <c r="J40" i="4" s="1"/>
  <c r="E41" i="4"/>
  <c r="F41" i="4" s="1"/>
  <c r="E42" i="4"/>
  <c r="F42" i="4" s="1"/>
  <c r="E43" i="4"/>
  <c r="F43" i="4" s="1"/>
  <c r="E44" i="4"/>
  <c r="F44" i="4" s="1"/>
  <c r="G44" i="4" s="1"/>
  <c r="H44" i="4" s="1"/>
  <c r="I44" i="4" s="1"/>
  <c r="J44" i="4" s="1"/>
  <c r="E45" i="4"/>
  <c r="F45" i="4" s="1"/>
  <c r="E46" i="4"/>
  <c r="F46" i="4" s="1"/>
  <c r="E47" i="4"/>
  <c r="F47" i="4" s="1"/>
  <c r="G47" i="4" s="1"/>
  <c r="H47" i="4" s="1"/>
  <c r="I47" i="4" s="1"/>
  <c r="J47" i="4" s="1"/>
  <c r="E48" i="4"/>
  <c r="F48" i="4" s="1"/>
  <c r="E49" i="4"/>
  <c r="F49" i="4" s="1"/>
  <c r="G49" i="4" s="1"/>
  <c r="H49" i="4" s="1"/>
  <c r="I49" i="4" s="1"/>
  <c r="J49" i="4" s="1"/>
  <c r="E50" i="4"/>
  <c r="F50" i="4" s="1"/>
  <c r="E51" i="4"/>
  <c r="F51" i="4" s="1"/>
  <c r="G51" i="4" s="1"/>
  <c r="H51" i="4" s="1"/>
  <c r="I51" i="4" s="1"/>
  <c r="J51" i="4" s="1"/>
  <c r="E38" i="4"/>
  <c r="F38" i="4" s="1"/>
  <c r="G38" i="4" s="1"/>
  <c r="H38" i="4" s="1"/>
  <c r="I38" i="4" s="1"/>
  <c r="J38" i="4" s="1"/>
  <c r="E26" i="4"/>
  <c r="F26" i="4" s="1"/>
  <c r="G26" i="4" s="1"/>
  <c r="H26" i="4" s="1"/>
  <c r="I26" i="4" s="1"/>
  <c r="J26" i="4" s="1"/>
  <c r="E27" i="4"/>
  <c r="F27" i="4" s="1"/>
  <c r="G27" i="4" s="1"/>
  <c r="E28" i="4"/>
  <c r="F28" i="4" s="1"/>
  <c r="E29" i="4"/>
  <c r="F29" i="4" s="1"/>
  <c r="E30" i="4"/>
  <c r="F30" i="4" s="1"/>
  <c r="G30" i="4" s="1"/>
  <c r="H30" i="4" s="1"/>
  <c r="I30" i="4" s="1"/>
  <c r="J30" i="4" s="1"/>
  <c r="E31" i="4"/>
  <c r="F31" i="4" s="1"/>
  <c r="G31" i="4" s="1"/>
  <c r="H31" i="4" s="1"/>
  <c r="I31" i="4" s="1"/>
  <c r="J31" i="4" s="1"/>
  <c r="E25" i="4"/>
  <c r="F25" i="4" s="1"/>
  <c r="G25" i="4" s="1"/>
  <c r="H25" i="4" s="1"/>
  <c r="I25" i="4" s="1"/>
  <c r="J25" i="4" s="1"/>
  <c r="E101" i="3"/>
  <c r="F101" i="3" s="1"/>
  <c r="G101" i="3" s="1"/>
  <c r="H101" i="3" s="1"/>
  <c r="I101" i="3" s="1"/>
  <c r="J101" i="3" s="1"/>
  <c r="E102" i="3"/>
  <c r="F102" i="3" s="1"/>
  <c r="E103" i="3"/>
  <c r="F103" i="3" s="1"/>
  <c r="E104" i="3"/>
  <c r="F104" i="3" s="1"/>
  <c r="E105" i="3"/>
  <c r="F105" i="3" s="1"/>
  <c r="E106" i="3"/>
  <c r="F106" i="3" s="1"/>
  <c r="G106" i="3" s="1"/>
  <c r="H106" i="3" s="1"/>
  <c r="I106" i="3" s="1"/>
  <c r="J106" i="3" s="1"/>
  <c r="E100" i="3"/>
  <c r="F100" i="3" s="1"/>
  <c r="G100" i="3" s="1"/>
  <c r="H100" i="3" s="1"/>
  <c r="I100" i="3" s="1"/>
  <c r="J100" i="3" s="1"/>
  <c r="E89" i="3"/>
  <c r="F89" i="3" s="1"/>
  <c r="G89" i="3" s="1"/>
  <c r="E90" i="3"/>
  <c r="F90" i="3" s="1"/>
  <c r="G90" i="3" s="1"/>
  <c r="E91" i="3"/>
  <c r="F91" i="3" s="1"/>
  <c r="E92" i="3"/>
  <c r="F92" i="3" s="1"/>
  <c r="E93" i="3"/>
  <c r="F93" i="3" s="1"/>
  <c r="E88" i="3"/>
  <c r="F88" i="3" s="1"/>
  <c r="G88" i="3" s="1"/>
  <c r="H88" i="3" s="1"/>
  <c r="I88" i="3" s="1"/>
  <c r="J88" i="3" s="1"/>
  <c r="E64" i="3"/>
  <c r="F64" i="3" s="1"/>
  <c r="E65" i="3"/>
  <c r="F65" i="3" s="1"/>
  <c r="G65" i="3" s="1"/>
  <c r="E66" i="3"/>
  <c r="F66" i="3" s="1"/>
  <c r="G66" i="3" s="1"/>
  <c r="E67" i="3"/>
  <c r="F67" i="3" s="1"/>
  <c r="E68" i="3"/>
  <c r="F68" i="3" s="1"/>
  <c r="G68" i="3" s="1"/>
  <c r="H68" i="3" s="1"/>
  <c r="I68" i="3" s="1"/>
  <c r="J68" i="3" s="1"/>
  <c r="E69" i="3"/>
  <c r="F69" i="3" s="1"/>
  <c r="G69" i="3" s="1"/>
  <c r="H69" i="3" s="1"/>
  <c r="I69" i="3" s="1"/>
  <c r="J69" i="3" s="1"/>
  <c r="E70" i="3"/>
  <c r="F70" i="3" s="1"/>
  <c r="G70" i="3" s="1"/>
  <c r="H70" i="3" s="1"/>
  <c r="I70" i="3" s="1"/>
  <c r="J70" i="3" s="1"/>
  <c r="E71" i="3"/>
  <c r="F71" i="3" s="1"/>
  <c r="E72" i="3"/>
  <c r="F72" i="3" s="1"/>
  <c r="E73" i="3"/>
  <c r="F73" i="3" s="1"/>
  <c r="E63" i="3"/>
  <c r="F63" i="3" s="1"/>
  <c r="E51" i="3"/>
  <c r="F51" i="3" s="1"/>
  <c r="E52" i="3"/>
  <c r="F52" i="3" s="1"/>
  <c r="E53" i="3"/>
  <c r="F53" i="3" s="1"/>
  <c r="E54" i="3"/>
  <c r="F54" i="3" s="1"/>
  <c r="E55" i="3"/>
  <c r="F55" i="3" s="1"/>
  <c r="E56" i="3"/>
  <c r="F56" i="3" s="1"/>
  <c r="E57" i="3"/>
  <c r="F57" i="3" s="1"/>
  <c r="E50" i="3"/>
  <c r="F50" i="3" s="1"/>
  <c r="E44" i="3"/>
  <c r="F44" i="3" s="1"/>
  <c r="G44" i="3" s="1"/>
  <c r="H44" i="3" s="1"/>
  <c r="I44" i="3" s="1"/>
  <c r="J44" i="3" s="1"/>
  <c r="E26" i="3"/>
  <c r="F26" i="3" s="1"/>
  <c r="G26" i="3" s="1"/>
  <c r="H26" i="3" s="1"/>
  <c r="I26" i="3" s="1"/>
  <c r="J26" i="3" s="1"/>
  <c r="E27" i="3"/>
  <c r="F27" i="3" s="1"/>
  <c r="E28" i="3"/>
  <c r="F28" i="3" s="1"/>
  <c r="E29" i="3"/>
  <c r="F29" i="3" s="1"/>
  <c r="E30" i="3"/>
  <c r="F30" i="3" s="1"/>
  <c r="E31" i="3"/>
  <c r="F31" i="3" s="1"/>
  <c r="E32" i="3"/>
  <c r="F32" i="3" s="1"/>
  <c r="E33" i="3"/>
  <c r="F33" i="3" s="1"/>
  <c r="G33" i="3" s="1"/>
  <c r="H33" i="3" s="1"/>
  <c r="I33" i="3" s="1"/>
  <c r="J33" i="3" s="1"/>
  <c r="E34" i="3"/>
  <c r="F34" i="3" s="1"/>
  <c r="G34" i="3" s="1"/>
  <c r="H34" i="3" s="1"/>
  <c r="I34" i="3" s="1"/>
  <c r="J34" i="3" s="1"/>
  <c r="E35" i="3"/>
  <c r="F35" i="3" s="1"/>
  <c r="E36" i="3"/>
  <c r="F36" i="3" s="1"/>
  <c r="E37" i="3"/>
  <c r="F37" i="3" s="1"/>
  <c r="E25" i="3"/>
  <c r="F25" i="3" s="1"/>
  <c r="E86" i="2"/>
  <c r="F86" i="2" s="1"/>
  <c r="E87" i="2"/>
  <c r="F87" i="2" s="1"/>
  <c r="E88" i="2"/>
  <c r="F88" i="2" s="1"/>
  <c r="E89" i="2"/>
  <c r="F89" i="2" s="1"/>
  <c r="E90" i="2"/>
  <c r="F90" i="2" s="1"/>
  <c r="E91" i="2"/>
  <c r="F91" i="2" s="1"/>
  <c r="G91" i="2" s="1"/>
  <c r="H91" i="2" s="1"/>
  <c r="I91" i="2" s="1"/>
  <c r="J91" i="2" s="1"/>
  <c r="E92" i="2"/>
  <c r="F92" i="2" s="1"/>
  <c r="E93" i="2"/>
  <c r="F93" i="2" s="1"/>
  <c r="G93" i="2" s="1"/>
  <c r="H93" i="2" s="1"/>
  <c r="I93" i="2" s="1"/>
  <c r="J93" i="2" s="1"/>
  <c r="E94" i="2"/>
  <c r="F94" i="2" s="1"/>
  <c r="E85" i="2"/>
  <c r="F85" i="2" s="1"/>
  <c r="E74" i="2"/>
  <c r="F74" i="2" s="1"/>
  <c r="E75" i="2"/>
  <c r="F75" i="2" s="1"/>
  <c r="E76" i="2"/>
  <c r="F76" i="2" s="1"/>
  <c r="E77" i="2"/>
  <c r="F77" i="2" s="1"/>
  <c r="E78" i="2"/>
  <c r="F78" i="2" s="1"/>
  <c r="E73" i="2"/>
  <c r="F73" i="2" s="1"/>
  <c r="E62" i="2"/>
  <c r="F62" i="2" s="1"/>
  <c r="E63" i="2"/>
  <c r="F63" i="2" s="1"/>
  <c r="E64" i="2"/>
  <c r="F64" i="2" s="1"/>
  <c r="E65" i="2"/>
  <c r="F65" i="2" s="1"/>
  <c r="E66" i="2"/>
  <c r="F66" i="2" s="1"/>
  <c r="G66" i="2" s="1"/>
  <c r="H66" i="2" s="1"/>
  <c r="I66" i="2" s="1"/>
  <c r="J66" i="2" s="1"/>
  <c r="E67" i="2"/>
  <c r="F67" i="2" s="1"/>
  <c r="E61" i="2"/>
  <c r="F61" i="2" s="1"/>
  <c r="E54" i="2"/>
  <c r="F54" i="2" s="1"/>
  <c r="E53" i="2"/>
  <c r="F53" i="2" s="1"/>
  <c r="E52" i="2"/>
  <c r="F52" i="2" s="1"/>
  <c r="E46" i="2"/>
  <c r="F46" i="2" s="1"/>
  <c r="E45" i="2"/>
  <c r="F45" i="2" s="1"/>
  <c r="E36" i="2"/>
  <c r="F36" i="2" s="1"/>
  <c r="E37" i="2"/>
  <c r="F37" i="2" s="1"/>
  <c r="E38" i="2"/>
  <c r="F38" i="2" s="1"/>
  <c r="E39" i="2"/>
  <c r="F39" i="2" s="1"/>
  <c r="E35" i="2"/>
  <c r="F35" i="2" s="1"/>
  <c r="E26" i="2"/>
  <c r="F26" i="2" s="1"/>
  <c r="E27" i="2"/>
  <c r="F27" i="2" s="1"/>
  <c r="E28" i="2"/>
  <c r="F28" i="2" s="1"/>
  <c r="E25" i="2"/>
  <c r="F25" i="2" s="1"/>
  <c r="E92" i="5"/>
  <c r="F92" i="5" s="1"/>
  <c r="E93" i="5"/>
  <c r="F93" i="5" s="1"/>
  <c r="E94" i="5"/>
  <c r="F94" i="5" s="1"/>
  <c r="E95" i="5"/>
  <c r="F95" i="5" s="1"/>
  <c r="E96" i="5"/>
  <c r="F96" i="5" s="1"/>
  <c r="E97" i="5"/>
  <c r="F97" i="5" s="1"/>
  <c r="E98" i="5"/>
  <c r="F98" i="5" s="1"/>
  <c r="E99" i="5"/>
  <c r="F99" i="5" s="1"/>
  <c r="E91" i="5"/>
  <c r="F91" i="5" s="1"/>
  <c r="E81" i="5"/>
  <c r="F81" i="5" s="1"/>
  <c r="G81" i="5" s="1"/>
  <c r="H81" i="5" s="1"/>
  <c r="I81" i="5" s="1"/>
  <c r="J81" i="5" s="1"/>
  <c r="E82" i="5"/>
  <c r="F82" i="5" s="1"/>
  <c r="G82" i="5" s="1"/>
  <c r="H82" i="5" s="1"/>
  <c r="I82" i="5" s="1"/>
  <c r="J82" i="5" s="1"/>
  <c r="E83" i="5"/>
  <c r="F83" i="5" s="1"/>
  <c r="G83" i="5" s="1"/>
  <c r="H83" i="5" s="1"/>
  <c r="I83" i="5" s="1"/>
  <c r="J83" i="5" s="1"/>
  <c r="E84" i="5"/>
  <c r="F84" i="5" s="1"/>
  <c r="G84" i="5" s="1"/>
  <c r="H84" i="5" s="1"/>
  <c r="I84" i="5" s="1"/>
  <c r="J84" i="5" s="1"/>
  <c r="E80" i="5"/>
  <c r="F80" i="5" s="1"/>
  <c r="G80" i="5" s="1"/>
  <c r="H80" i="5" s="1"/>
  <c r="I80" i="5" s="1"/>
  <c r="J80" i="5" s="1"/>
  <c r="E71" i="5"/>
  <c r="F71" i="5" s="1"/>
  <c r="G71" i="5" s="1"/>
  <c r="H71" i="5" s="1"/>
  <c r="I71" i="5" s="1"/>
  <c r="J71" i="5" s="1"/>
  <c r="E72" i="5"/>
  <c r="F72" i="5" s="1"/>
  <c r="G72" i="5" s="1"/>
  <c r="E73" i="5"/>
  <c r="F73" i="5" s="1"/>
  <c r="E74" i="5"/>
  <c r="F74" i="5" s="1"/>
  <c r="G74" i="5" s="1"/>
  <c r="E70" i="5"/>
  <c r="F70" i="5" s="1"/>
  <c r="E64" i="5"/>
  <c r="F64" i="5" s="1"/>
  <c r="E57" i="5"/>
  <c r="F57" i="5" s="1"/>
  <c r="E58" i="5"/>
  <c r="F58" i="5" s="1"/>
  <c r="G58" i="5" s="1"/>
  <c r="H58" i="5" s="1"/>
  <c r="I58" i="5" s="1"/>
  <c r="J58" i="5" s="1"/>
  <c r="E56" i="5"/>
  <c r="F56" i="5" s="1"/>
  <c r="E48" i="5"/>
  <c r="F48" i="5" s="1"/>
  <c r="E49" i="5"/>
  <c r="F49" i="5" s="1"/>
  <c r="E47" i="5"/>
  <c r="F47" i="5" s="1"/>
  <c r="G47" i="5" s="1"/>
  <c r="H47" i="5" s="1"/>
  <c r="I47" i="5" s="1"/>
  <c r="J47" i="5" s="1"/>
  <c r="E35" i="5"/>
  <c r="F35" i="5" s="1"/>
  <c r="E36" i="5"/>
  <c r="F36" i="5" s="1"/>
  <c r="G36" i="5" s="1"/>
  <c r="H36" i="5" s="1"/>
  <c r="I36" i="5" s="1"/>
  <c r="J36" i="5" s="1"/>
  <c r="E37" i="5"/>
  <c r="F37" i="5" s="1"/>
  <c r="E38" i="5"/>
  <c r="F38" i="5" s="1"/>
  <c r="E39" i="5"/>
  <c r="F39" i="5" s="1"/>
  <c r="G39" i="5" s="1"/>
  <c r="H39" i="5" s="1"/>
  <c r="I39" i="5" s="1"/>
  <c r="J39" i="5" s="1"/>
  <c r="E40" i="5"/>
  <c r="F40" i="5" s="1"/>
  <c r="E34" i="5"/>
  <c r="F34" i="5" s="1"/>
  <c r="E26" i="5"/>
  <c r="F26" i="5" s="1"/>
  <c r="E27" i="5"/>
  <c r="F27" i="5" s="1"/>
  <c r="E25" i="5"/>
  <c r="F25" i="5" s="1"/>
  <c r="G25" i="5" s="1"/>
  <c r="H25" i="5" s="1"/>
  <c r="I25" i="5" s="1"/>
  <c r="J25" i="5" s="1"/>
  <c r="E111" i="1"/>
  <c r="F111" i="1" s="1"/>
  <c r="E112" i="1"/>
  <c r="F112" i="1" s="1"/>
  <c r="E113" i="1"/>
  <c r="F113" i="1" s="1"/>
  <c r="E114" i="1"/>
  <c r="F114" i="1" s="1"/>
  <c r="E115" i="1"/>
  <c r="F115" i="1" s="1"/>
  <c r="E116" i="1"/>
  <c r="F116" i="1" s="1"/>
  <c r="G116" i="1" s="1"/>
  <c r="H116" i="1" s="1"/>
  <c r="I116" i="1" s="1"/>
  <c r="J116" i="1" s="1"/>
  <c r="E117" i="1"/>
  <c r="F117" i="1" s="1"/>
  <c r="G117" i="1" s="1"/>
  <c r="H117" i="1" s="1"/>
  <c r="I117" i="1" s="1"/>
  <c r="J117" i="1" s="1"/>
  <c r="E118" i="1"/>
  <c r="F118" i="1" s="1"/>
  <c r="G118" i="1" s="1"/>
  <c r="H118" i="1" s="1"/>
  <c r="I118" i="1" s="1"/>
  <c r="J118" i="1" s="1"/>
  <c r="E119" i="1"/>
  <c r="F119" i="1" s="1"/>
  <c r="E120" i="1"/>
  <c r="F120" i="1" s="1"/>
  <c r="E121" i="1"/>
  <c r="F121" i="1" s="1"/>
  <c r="E122" i="1"/>
  <c r="F122" i="1" s="1"/>
  <c r="E110" i="1"/>
  <c r="F110" i="1" s="1"/>
  <c r="E101" i="1"/>
  <c r="F101" i="1" s="1"/>
  <c r="E102" i="1"/>
  <c r="F102" i="1" s="1"/>
  <c r="E103" i="1"/>
  <c r="F103" i="1" s="1"/>
  <c r="E100" i="1"/>
  <c r="F100" i="1" s="1"/>
  <c r="G100" i="1" s="1"/>
  <c r="H100" i="1" s="1"/>
  <c r="I100" i="1" s="1"/>
  <c r="J100" i="1" s="1"/>
  <c r="E90" i="1"/>
  <c r="F90" i="1" s="1"/>
  <c r="E91" i="1"/>
  <c r="F91" i="1" s="1"/>
  <c r="E92" i="1"/>
  <c r="F92" i="1" s="1"/>
  <c r="E93" i="1"/>
  <c r="F93" i="1" s="1"/>
  <c r="E94" i="1"/>
  <c r="F94" i="1" s="1"/>
  <c r="E89" i="1"/>
  <c r="F89" i="1" s="1"/>
  <c r="E82" i="1"/>
  <c r="F82" i="1" s="1"/>
  <c r="G82" i="1" s="1"/>
  <c r="H82" i="1" s="1"/>
  <c r="I82" i="1" s="1"/>
  <c r="J82" i="1" s="1"/>
  <c r="E83" i="1"/>
  <c r="F83" i="1" s="1"/>
  <c r="G83" i="1" s="1"/>
  <c r="H83" i="1" s="1"/>
  <c r="I83" i="1" s="1"/>
  <c r="J83" i="1" s="1"/>
  <c r="E81" i="1"/>
  <c r="F81" i="1" s="1"/>
  <c r="G81" i="1" s="1"/>
  <c r="H81" i="1" s="1"/>
  <c r="I81" i="1" s="1"/>
  <c r="J81" i="1" s="1"/>
  <c r="E74" i="1"/>
  <c r="F74" i="1" s="1"/>
  <c r="G74" i="1" s="1"/>
  <c r="H74" i="1" s="1"/>
  <c r="I74" i="1" s="1"/>
  <c r="J74" i="1" s="1"/>
  <c r="E67" i="1"/>
  <c r="F67" i="1" s="1"/>
  <c r="E66" i="1"/>
  <c r="F66" i="1" s="1"/>
  <c r="F56" i="1"/>
  <c r="G56" i="1" s="1"/>
  <c r="H56" i="1" s="1"/>
  <c r="I56" i="1" s="1"/>
  <c r="J56" i="1" s="1"/>
  <c r="E54" i="1"/>
  <c r="F54" i="1" s="1"/>
  <c r="E55" i="1"/>
  <c r="F55" i="1" s="1"/>
  <c r="E56" i="1"/>
  <c r="E57" i="1"/>
  <c r="F57" i="1" s="1"/>
  <c r="E58" i="1"/>
  <c r="F58" i="1" s="1"/>
  <c r="E59" i="1"/>
  <c r="F59" i="1" s="1"/>
  <c r="E60" i="1"/>
  <c r="F60" i="1" s="1"/>
  <c r="G60" i="1" s="1"/>
  <c r="H60" i="1" s="1"/>
  <c r="I60" i="1" s="1"/>
  <c r="J60" i="1" s="1"/>
  <c r="E53" i="1"/>
  <c r="F53" i="1" s="1"/>
  <c r="E45" i="1"/>
  <c r="F45" i="1" s="1"/>
  <c r="E46" i="1"/>
  <c r="F46" i="1" s="1"/>
  <c r="E47" i="1"/>
  <c r="F47" i="1" s="1"/>
  <c r="E44" i="1"/>
  <c r="F44" i="1" s="1"/>
  <c r="E27" i="1"/>
  <c r="F27" i="1" s="1"/>
  <c r="E28" i="1"/>
  <c r="F28" i="1" s="1"/>
  <c r="E29" i="1"/>
  <c r="F29" i="1" s="1"/>
  <c r="E30" i="1"/>
  <c r="F30" i="1" s="1"/>
  <c r="G30" i="1" s="1"/>
  <c r="E31" i="1"/>
  <c r="F31" i="1" s="1"/>
  <c r="E32" i="1"/>
  <c r="F32" i="1" s="1"/>
  <c r="G32" i="1" s="1"/>
  <c r="H32" i="1" s="1"/>
  <c r="I32" i="1" s="1"/>
  <c r="J32" i="1" s="1"/>
  <c r="E33" i="1"/>
  <c r="F33" i="1" s="1"/>
  <c r="E34" i="1"/>
  <c r="F34" i="1" s="1"/>
  <c r="E35" i="1"/>
  <c r="F35" i="1" s="1"/>
  <c r="E36" i="1"/>
  <c r="F36" i="1" s="1"/>
  <c r="E37" i="1"/>
  <c r="F37" i="1" s="1"/>
  <c r="C69" i="4"/>
  <c r="E81" i="3"/>
  <c r="F81" i="3" s="1"/>
  <c r="G81" i="3" s="1"/>
  <c r="H81" i="3" s="1"/>
  <c r="I81" i="3" s="1"/>
  <c r="J81" i="3" s="1"/>
  <c r="E80" i="3"/>
  <c r="F80" i="3" s="1"/>
  <c r="G80" i="3" s="1"/>
  <c r="H80" i="3" s="1"/>
  <c r="I80" i="3" s="1"/>
  <c r="J80" i="3" s="1"/>
  <c r="C107" i="3"/>
  <c r="D107" i="3"/>
  <c r="D74" i="3"/>
  <c r="E26" i="1" l="1"/>
  <c r="F26" i="1" s="1"/>
  <c r="G26" i="1" s="1"/>
  <c r="H26" i="1" s="1"/>
  <c r="I26" i="1" s="1"/>
  <c r="J26" i="1" s="1"/>
  <c r="E25" i="1"/>
  <c r="F25" i="1" s="1"/>
  <c r="G25" i="1" s="1"/>
  <c r="H25" i="1" s="1"/>
  <c r="I25" i="1" s="1"/>
  <c r="J25" i="1" s="1"/>
  <c r="G91" i="4"/>
  <c r="H91" i="4" s="1"/>
  <c r="I91" i="4" s="1"/>
  <c r="J91" i="4" s="1"/>
  <c r="G42" i="4"/>
  <c r="H42" i="4" s="1"/>
  <c r="I42" i="4" s="1"/>
  <c r="J42" i="4" s="1"/>
  <c r="G79" i="4"/>
  <c r="H79" i="4" s="1"/>
  <c r="I79" i="4" s="1"/>
  <c r="J79" i="4" s="1"/>
  <c r="G104" i="3"/>
  <c r="H104" i="3" s="1"/>
  <c r="I104" i="3" s="1"/>
  <c r="J104" i="3" s="1"/>
  <c r="K48" i="6"/>
  <c r="I108" i="6"/>
  <c r="J108" i="6" s="1"/>
  <c r="G115" i="6"/>
  <c r="H115" i="6" s="1"/>
  <c r="I115" i="6" s="1"/>
  <c r="J115" i="6" s="1"/>
  <c r="G107" i="6"/>
  <c r="H107" i="6" s="1"/>
  <c r="I107" i="6" s="1"/>
  <c r="J107" i="6" s="1"/>
  <c r="H109" i="6"/>
  <c r="I109" i="6" s="1"/>
  <c r="J109" i="6" s="1"/>
  <c r="K116" i="6"/>
  <c r="G110" i="6"/>
  <c r="H110" i="6" s="1"/>
  <c r="I110" i="6" s="1"/>
  <c r="J110" i="6" s="1"/>
  <c r="K114" i="6"/>
  <c r="K113" i="6"/>
  <c r="K112" i="6"/>
  <c r="G111" i="6"/>
  <c r="H111" i="6" s="1"/>
  <c r="I111" i="6" s="1"/>
  <c r="J111" i="6" s="1"/>
  <c r="G97" i="6"/>
  <c r="H97" i="6" s="1"/>
  <c r="I97" i="6" s="1"/>
  <c r="J97" i="6" s="1"/>
  <c r="G99" i="6"/>
  <c r="H99" i="6" s="1"/>
  <c r="I99" i="6" s="1"/>
  <c r="J99" i="6" s="1"/>
  <c r="K100" i="6"/>
  <c r="K98" i="6"/>
  <c r="G89" i="6"/>
  <c r="H89" i="6" s="1"/>
  <c r="I89" i="6" s="1"/>
  <c r="J89" i="6" s="1"/>
  <c r="G91" i="6"/>
  <c r="H91" i="6" s="1"/>
  <c r="I91" i="6" s="1"/>
  <c r="J91" i="6" s="1"/>
  <c r="G90" i="6"/>
  <c r="H90" i="6" s="1"/>
  <c r="I90" i="6" s="1"/>
  <c r="J90" i="6" s="1"/>
  <c r="G83" i="6"/>
  <c r="H83" i="6" s="1"/>
  <c r="I83" i="6" s="1"/>
  <c r="J83" i="6" s="1"/>
  <c r="G82" i="6"/>
  <c r="H82" i="6" s="1"/>
  <c r="I82" i="6" s="1"/>
  <c r="J82" i="6" s="1"/>
  <c r="G74" i="6"/>
  <c r="H74" i="6" s="1"/>
  <c r="I74" i="6" s="1"/>
  <c r="J74" i="6" s="1"/>
  <c r="G72" i="6"/>
  <c r="H72" i="6" s="1"/>
  <c r="I72" i="6" s="1"/>
  <c r="J72" i="6" s="1"/>
  <c r="G76" i="6"/>
  <c r="H76" i="6" s="1"/>
  <c r="I76" i="6" s="1"/>
  <c r="J76" i="6" s="1"/>
  <c r="K73" i="6"/>
  <c r="G70" i="6"/>
  <c r="H70" i="6" s="1"/>
  <c r="I70" i="6" s="1"/>
  <c r="J70" i="6" s="1"/>
  <c r="G71" i="6"/>
  <c r="H71" i="6" s="1"/>
  <c r="I71" i="6" s="1"/>
  <c r="J71" i="6" s="1"/>
  <c r="K75" i="6"/>
  <c r="G61" i="6"/>
  <c r="H61" i="6" s="1"/>
  <c r="I61" i="6" s="1"/>
  <c r="J61" i="6" s="1"/>
  <c r="G43" i="6"/>
  <c r="H43" i="6" s="1"/>
  <c r="I43" i="6" s="1"/>
  <c r="J43" i="6" s="1"/>
  <c r="G60" i="6"/>
  <c r="H60" i="6" s="1"/>
  <c r="I60" i="6" s="1"/>
  <c r="J60" i="6" s="1"/>
  <c r="G56" i="6"/>
  <c r="H56" i="6" s="1"/>
  <c r="I56" i="6" s="1"/>
  <c r="J56" i="6" s="1"/>
  <c r="G47" i="6"/>
  <c r="H47" i="6" s="1"/>
  <c r="I47" i="6" s="1"/>
  <c r="J47" i="6" s="1"/>
  <c r="G52" i="6"/>
  <c r="H52" i="6" s="1"/>
  <c r="I52" i="6" s="1"/>
  <c r="J52" i="6" s="1"/>
  <c r="G44" i="6"/>
  <c r="H44" i="6" s="1"/>
  <c r="I44" i="6" s="1"/>
  <c r="J44" i="6" s="1"/>
  <c r="G51" i="6"/>
  <c r="H51" i="6" s="1"/>
  <c r="I51" i="6" s="1"/>
  <c r="J51" i="6" s="1"/>
  <c r="G53" i="6"/>
  <c r="H53" i="6" s="1"/>
  <c r="I53" i="6" s="1"/>
  <c r="J53" i="6" s="1"/>
  <c r="K57" i="6"/>
  <c r="G64" i="6"/>
  <c r="H64" i="6" s="1"/>
  <c r="I64" i="6" s="1"/>
  <c r="J64" i="6" s="1"/>
  <c r="G62" i="6"/>
  <c r="H62" i="6" s="1"/>
  <c r="I62" i="6" s="1"/>
  <c r="J62" i="6" s="1"/>
  <c r="G54" i="6"/>
  <c r="H54" i="6" s="1"/>
  <c r="I54" i="6" s="1"/>
  <c r="J54" i="6" s="1"/>
  <c r="G46" i="6"/>
  <c r="H46" i="6" s="1"/>
  <c r="I46" i="6" s="1"/>
  <c r="J46" i="6" s="1"/>
  <c r="K41" i="6"/>
  <c r="G55" i="6"/>
  <c r="H55" i="6" s="1"/>
  <c r="I55" i="6" s="1"/>
  <c r="J55" i="6" s="1"/>
  <c r="G45" i="6"/>
  <c r="H45" i="6" s="1"/>
  <c r="I45" i="6" s="1"/>
  <c r="J45" i="6" s="1"/>
  <c r="K49" i="6"/>
  <c r="G63" i="6"/>
  <c r="H63" i="6" s="1"/>
  <c r="I63" i="6" s="1"/>
  <c r="J63" i="6" s="1"/>
  <c r="G59" i="6"/>
  <c r="H59" i="6" s="1"/>
  <c r="I59" i="6" s="1"/>
  <c r="J59" i="6" s="1"/>
  <c r="G58" i="6"/>
  <c r="H58" i="6" s="1"/>
  <c r="I58" i="6" s="1"/>
  <c r="J58" i="6" s="1"/>
  <c r="G50" i="6"/>
  <c r="H50" i="6" s="1"/>
  <c r="I50" i="6" s="1"/>
  <c r="J50" i="6" s="1"/>
  <c r="G42" i="6"/>
  <c r="H42" i="6" s="1"/>
  <c r="I42" i="6" s="1"/>
  <c r="J42" i="6" s="1"/>
  <c r="G29" i="6"/>
  <c r="H29" i="6" s="1"/>
  <c r="I29" i="6" s="1"/>
  <c r="J29" i="6" s="1"/>
  <c r="G25" i="6"/>
  <c r="H25" i="6" s="1"/>
  <c r="I25" i="6" s="1"/>
  <c r="J25" i="6" s="1"/>
  <c r="G27" i="6"/>
  <c r="H27" i="6" s="1"/>
  <c r="I27" i="6" s="1"/>
  <c r="J27" i="6" s="1"/>
  <c r="G33" i="6"/>
  <c r="H33" i="6" s="1"/>
  <c r="I33" i="6" s="1"/>
  <c r="J33" i="6" s="1"/>
  <c r="K32" i="6"/>
  <c r="G31" i="6"/>
  <c r="H31" i="6" s="1"/>
  <c r="I31" i="6" s="1"/>
  <c r="J31" i="6" s="1"/>
  <c r="G30" i="6"/>
  <c r="H30" i="6" s="1"/>
  <c r="I30" i="6" s="1"/>
  <c r="J30" i="6" s="1"/>
  <c r="G28" i="6"/>
  <c r="H28" i="6" s="1"/>
  <c r="I28" i="6" s="1"/>
  <c r="J28" i="6" s="1"/>
  <c r="G34" i="6"/>
  <c r="H34" i="6" s="1"/>
  <c r="I34" i="6" s="1"/>
  <c r="J34" i="6" s="1"/>
  <c r="G26" i="6"/>
  <c r="H26" i="6" s="1"/>
  <c r="I26" i="6" s="1"/>
  <c r="J26" i="6" s="1"/>
  <c r="K51" i="4"/>
  <c r="K80" i="4"/>
  <c r="K101" i="4"/>
  <c r="G95" i="4"/>
  <c r="H95" i="4" s="1"/>
  <c r="I95" i="4" s="1"/>
  <c r="J95" i="4" s="1"/>
  <c r="G100" i="4"/>
  <c r="H100" i="4" s="1"/>
  <c r="I100" i="4" s="1"/>
  <c r="J100" i="4" s="1"/>
  <c r="K105" i="4"/>
  <c r="G88" i="4"/>
  <c r="H88" i="4" s="1"/>
  <c r="I88" i="4" s="1"/>
  <c r="J88" i="4" s="1"/>
  <c r="G103" i="4"/>
  <c r="H103" i="4" s="1"/>
  <c r="I103" i="4" s="1"/>
  <c r="J103" i="4" s="1"/>
  <c r="G92" i="4"/>
  <c r="H92" i="4" s="1"/>
  <c r="I92" i="4" s="1"/>
  <c r="J92" i="4" s="1"/>
  <c r="G108" i="4"/>
  <c r="H108" i="4" s="1"/>
  <c r="I108" i="4" s="1"/>
  <c r="J108" i="4" s="1"/>
  <c r="G104" i="4"/>
  <c r="H104" i="4" s="1"/>
  <c r="I104" i="4" s="1"/>
  <c r="J104" i="4" s="1"/>
  <c r="G90" i="4"/>
  <c r="H90" i="4" s="1"/>
  <c r="I90" i="4" s="1"/>
  <c r="J90" i="4" s="1"/>
  <c r="K102" i="4"/>
  <c r="K94" i="4"/>
  <c r="G99" i="4"/>
  <c r="H99" i="4" s="1"/>
  <c r="I99" i="4" s="1"/>
  <c r="J99" i="4" s="1"/>
  <c r="K93" i="4"/>
  <c r="G89" i="4"/>
  <c r="H89" i="4" s="1"/>
  <c r="I89" i="4" s="1"/>
  <c r="J89" i="4" s="1"/>
  <c r="K96" i="4"/>
  <c r="G107" i="4"/>
  <c r="H107" i="4" s="1"/>
  <c r="I107" i="4" s="1"/>
  <c r="J107" i="4" s="1"/>
  <c r="H97" i="4"/>
  <c r="I97" i="4" s="1"/>
  <c r="J97" i="4" s="1"/>
  <c r="G106" i="4"/>
  <c r="H106" i="4" s="1"/>
  <c r="I106" i="4" s="1"/>
  <c r="J106" i="4" s="1"/>
  <c r="K98" i="4"/>
  <c r="G74" i="4"/>
  <c r="H74" i="4" s="1"/>
  <c r="I74" i="4" s="1"/>
  <c r="J74" i="4" s="1"/>
  <c r="H76" i="4"/>
  <c r="I76" i="4" s="1"/>
  <c r="J76" i="4" s="1"/>
  <c r="K81" i="4"/>
  <c r="G78" i="4"/>
  <c r="H78" i="4" s="1"/>
  <c r="I78" i="4" s="1"/>
  <c r="J78" i="4" s="1"/>
  <c r="G77" i="4"/>
  <c r="H77" i="4" s="1"/>
  <c r="I77" i="4" s="1"/>
  <c r="J77" i="4" s="1"/>
  <c r="K75" i="4"/>
  <c r="G68" i="4"/>
  <c r="H68" i="4" s="1"/>
  <c r="I68" i="4" s="1"/>
  <c r="J68" i="4" s="1"/>
  <c r="G60" i="4"/>
  <c r="H60" i="4" s="1"/>
  <c r="I60" i="4" s="1"/>
  <c r="J60" i="4" s="1"/>
  <c r="G67" i="4"/>
  <c r="H67" i="4" s="1"/>
  <c r="I67" i="4" s="1"/>
  <c r="J67" i="4" s="1"/>
  <c r="G59" i="4"/>
  <c r="H59" i="4" s="1"/>
  <c r="I59" i="4" s="1"/>
  <c r="J59" i="4" s="1"/>
  <c r="G63" i="4"/>
  <c r="H63" i="4" s="1"/>
  <c r="I63" i="4" s="1"/>
  <c r="J63" i="4" s="1"/>
  <c r="K58" i="4"/>
  <c r="G64" i="4"/>
  <c r="H64" i="4" s="1"/>
  <c r="I64" i="4" s="1"/>
  <c r="J64" i="4" s="1"/>
  <c r="G57" i="4"/>
  <c r="H57" i="4" s="1"/>
  <c r="I57" i="4" s="1"/>
  <c r="J57" i="4" s="1"/>
  <c r="K65" i="4"/>
  <c r="G62" i="4"/>
  <c r="H62" i="4" s="1"/>
  <c r="I62" i="4" s="1"/>
  <c r="J62" i="4" s="1"/>
  <c r="G61" i="4"/>
  <c r="H61" i="4" s="1"/>
  <c r="I61" i="4" s="1"/>
  <c r="J61" i="4" s="1"/>
  <c r="K66" i="4"/>
  <c r="G46" i="4"/>
  <c r="H46" i="4" s="1"/>
  <c r="I46" i="4" s="1"/>
  <c r="J46" i="4" s="1"/>
  <c r="H39" i="4"/>
  <c r="I39" i="4" s="1"/>
  <c r="J39" i="4" s="1"/>
  <c r="G45" i="4"/>
  <c r="H45" i="4" s="1"/>
  <c r="I45" i="4" s="1"/>
  <c r="J45" i="4" s="1"/>
  <c r="G50" i="4"/>
  <c r="H50" i="4" s="1"/>
  <c r="I50" i="4" s="1"/>
  <c r="J50" i="4" s="1"/>
  <c r="G41" i="4"/>
  <c r="H41" i="4" s="1"/>
  <c r="I41" i="4" s="1"/>
  <c r="J41" i="4" s="1"/>
  <c r="G43" i="4"/>
  <c r="H43" i="4" s="1"/>
  <c r="I43" i="4" s="1"/>
  <c r="J43" i="4" s="1"/>
  <c r="G48" i="4"/>
  <c r="H48" i="4" s="1"/>
  <c r="I48" i="4" s="1"/>
  <c r="J48" i="4" s="1"/>
  <c r="K38" i="4"/>
  <c r="K44" i="4"/>
  <c r="K49" i="4"/>
  <c r="K40" i="4"/>
  <c r="K47" i="4"/>
  <c r="H27" i="4"/>
  <c r="I27" i="4" s="1"/>
  <c r="J27" i="4" s="1"/>
  <c r="K30" i="4"/>
  <c r="K26" i="4"/>
  <c r="G29" i="4"/>
  <c r="H29" i="4" s="1"/>
  <c r="I29" i="4" s="1"/>
  <c r="J29" i="4" s="1"/>
  <c r="G28" i="4"/>
  <c r="H28" i="4" s="1"/>
  <c r="I28" i="4" s="1"/>
  <c r="J28" i="4" s="1"/>
  <c r="K25" i="4"/>
  <c r="K31" i="4"/>
  <c r="G103" i="3"/>
  <c r="H103" i="3" s="1"/>
  <c r="I103" i="3" s="1"/>
  <c r="J103" i="3" s="1"/>
  <c r="K106" i="3"/>
  <c r="G105" i="3"/>
  <c r="H105" i="3" s="1"/>
  <c r="I105" i="3" s="1"/>
  <c r="J105" i="3" s="1"/>
  <c r="K100" i="3"/>
  <c r="K101" i="3"/>
  <c r="G102" i="3"/>
  <c r="H102" i="3" s="1"/>
  <c r="I102" i="3" s="1"/>
  <c r="J102" i="3" s="1"/>
  <c r="K81" i="3"/>
  <c r="K88" i="3"/>
  <c r="H90" i="3"/>
  <c r="I90" i="3" s="1"/>
  <c r="J90" i="3" s="1"/>
  <c r="G93" i="3"/>
  <c r="H93" i="3" s="1"/>
  <c r="I93" i="3" s="1"/>
  <c r="J93" i="3" s="1"/>
  <c r="G92" i="3"/>
  <c r="H92" i="3" s="1"/>
  <c r="I92" i="3" s="1"/>
  <c r="J92" i="3" s="1"/>
  <c r="G91" i="3"/>
  <c r="H91" i="3" s="1"/>
  <c r="I91" i="3" s="1"/>
  <c r="J91" i="3" s="1"/>
  <c r="H89" i="3"/>
  <c r="I89" i="3" s="1"/>
  <c r="J89" i="3" s="1"/>
  <c r="G71" i="3"/>
  <c r="H71" i="3" s="1"/>
  <c r="I71" i="3" s="1"/>
  <c r="J71" i="3" s="1"/>
  <c r="K70" i="3"/>
  <c r="K69" i="3"/>
  <c r="H65" i="3"/>
  <c r="I65" i="3" s="1"/>
  <c r="J65" i="3" s="1"/>
  <c r="G67" i="3"/>
  <c r="H67" i="3" s="1"/>
  <c r="I67" i="3" s="1"/>
  <c r="J67" i="3" s="1"/>
  <c r="G63" i="3"/>
  <c r="H63" i="3" s="1"/>
  <c r="I63" i="3" s="1"/>
  <c r="J63" i="3" s="1"/>
  <c r="H66" i="3"/>
  <c r="I66" i="3" s="1"/>
  <c r="J66" i="3" s="1"/>
  <c r="G73" i="3"/>
  <c r="H73" i="3" s="1"/>
  <c r="I73" i="3" s="1"/>
  <c r="J73" i="3" s="1"/>
  <c r="G72" i="3"/>
  <c r="H72" i="3" s="1"/>
  <c r="I72" i="3" s="1"/>
  <c r="J72" i="3" s="1"/>
  <c r="G64" i="3"/>
  <c r="H64" i="3" s="1"/>
  <c r="I64" i="3" s="1"/>
  <c r="J64" i="3" s="1"/>
  <c r="K68" i="3"/>
  <c r="G55" i="3"/>
  <c r="H55" i="3" s="1"/>
  <c r="I55" i="3" s="1"/>
  <c r="J55" i="3" s="1"/>
  <c r="G54" i="3"/>
  <c r="H54" i="3" s="1"/>
  <c r="I54" i="3" s="1"/>
  <c r="J54" i="3" s="1"/>
  <c r="G51" i="3"/>
  <c r="H51" i="3" s="1"/>
  <c r="I51" i="3" s="1"/>
  <c r="J51" i="3" s="1"/>
  <c r="G56" i="3"/>
  <c r="H56" i="3" s="1"/>
  <c r="I56" i="3" s="1"/>
  <c r="J56" i="3" s="1"/>
  <c r="G52" i="3"/>
  <c r="H52" i="3" s="1"/>
  <c r="I52" i="3" s="1"/>
  <c r="J52" i="3" s="1"/>
  <c r="G50" i="3"/>
  <c r="H50" i="3" s="1"/>
  <c r="I50" i="3" s="1"/>
  <c r="J50" i="3" s="1"/>
  <c r="G57" i="3"/>
  <c r="H57" i="3" s="1"/>
  <c r="I57" i="3" s="1"/>
  <c r="J57" i="3" s="1"/>
  <c r="G53" i="3"/>
  <c r="H53" i="3" s="1"/>
  <c r="I53" i="3" s="1"/>
  <c r="J53" i="3" s="1"/>
  <c r="G28" i="3"/>
  <c r="H28" i="3" s="1"/>
  <c r="I28" i="3" s="1"/>
  <c r="J28" i="3" s="1"/>
  <c r="G35" i="3"/>
  <c r="H35" i="3" s="1"/>
  <c r="I35" i="3" s="1"/>
  <c r="J35" i="3" s="1"/>
  <c r="G27" i="3"/>
  <c r="H27" i="3" s="1"/>
  <c r="I27" i="3" s="1"/>
  <c r="J27" i="3" s="1"/>
  <c r="G37" i="3"/>
  <c r="H37" i="3" s="1"/>
  <c r="I37" i="3" s="1"/>
  <c r="J37" i="3" s="1"/>
  <c r="G29" i="3"/>
  <c r="H29" i="3" s="1"/>
  <c r="I29" i="3" s="1"/>
  <c r="J29" i="3" s="1"/>
  <c r="G36" i="3"/>
  <c r="H36" i="3" s="1"/>
  <c r="I36" i="3" s="1"/>
  <c r="J36" i="3" s="1"/>
  <c r="G32" i="3"/>
  <c r="H32" i="3" s="1"/>
  <c r="I32" i="3" s="1"/>
  <c r="J32" i="3" s="1"/>
  <c r="G31" i="3"/>
  <c r="H31" i="3" s="1"/>
  <c r="I31" i="3" s="1"/>
  <c r="J31" i="3" s="1"/>
  <c r="G25" i="3"/>
  <c r="H25" i="3" s="1"/>
  <c r="I25" i="3" s="1"/>
  <c r="J25" i="3" s="1"/>
  <c r="G30" i="3"/>
  <c r="H30" i="3" s="1"/>
  <c r="I30" i="3" s="1"/>
  <c r="J30" i="3" s="1"/>
  <c r="K34" i="3"/>
  <c r="K26" i="3"/>
  <c r="K33" i="3"/>
  <c r="G89" i="2"/>
  <c r="H89" i="2" s="1"/>
  <c r="I89" i="2" s="1"/>
  <c r="J89" i="2" s="1"/>
  <c r="G85" i="2"/>
  <c r="H85" i="2" s="1"/>
  <c r="I85" i="2" s="1"/>
  <c r="J85" i="2" s="1"/>
  <c r="G87" i="2"/>
  <c r="H87" i="2" s="1"/>
  <c r="I87" i="2" s="1"/>
  <c r="J87" i="2" s="1"/>
  <c r="G86" i="2"/>
  <c r="H86" i="2" s="1"/>
  <c r="I86" i="2" s="1"/>
  <c r="J86" i="2" s="1"/>
  <c r="G90" i="2"/>
  <c r="H90" i="2" s="1"/>
  <c r="I90" i="2" s="1"/>
  <c r="J90" i="2" s="1"/>
  <c r="G94" i="2"/>
  <c r="H94" i="2" s="1"/>
  <c r="I94" i="2" s="1"/>
  <c r="J94" i="2" s="1"/>
  <c r="K93" i="2"/>
  <c r="G92" i="2"/>
  <c r="H92" i="2" s="1"/>
  <c r="I92" i="2" s="1"/>
  <c r="J92" i="2" s="1"/>
  <c r="K91" i="2"/>
  <c r="G88" i="2"/>
  <c r="H88" i="2" s="1"/>
  <c r="I88" i="2" s="1"/>
  <c r="J88" i="2" s="1"/>
  <c r="G73" i="2"/>
  <c r="H73" i="2" s="1"/>
  <c r="I73" i="2" s="1"/>
  <c r="J73" i="2" s="1"/>
  <c r="G78" i="2"/>
  <c r="H78" i="2" s="1"/>
  <c r="I78" i="2" s="1"/>
  <c r="J78" i="2" s="1"/>
  <c r="G77" i="2"/>
  <c r="H77" i="2" s="1"/>
  <c r="I77" i="2" s="1"/>
  <c r="J77" i="2" s="1"/>
  <c r="G74" i="2"/>
  <c r="H74" i="2" s="1"/>
  <c r="I74" i="2" s="1"/>
  <c r="J74" i="2" s="1"/>
  <c r="G76" i="2"/>
  <c r="H76" i="2" s="1"/>
  <c r="I76" i="2" s="1"/>
  <c r="J76" i="2" s="1"/>
  <c r="G75" i="2"/>
  <c r="H75" i="2" s="1"/>
  <c r="I75" i="2" s="1"/>
  <c r="J75" i="2" s="1"/>
  <c r="G61" i="2"/>
  <c r="H61" i="2" s="1"/>
  <c r="I61" i="2" s="1"/>
  <c r="J61" i="2" s="1"/>
  <c r="G65" i="2"/>
  <c r="H65" i="2" s="1"/>
  <c r="I65" i="2" s="1"/>
  <c r="J65" i="2" s="1"/>
  <c r="G67" i="2"/>
  <c r="H67" i="2" s="1"/>
  <c r="I67" i="2" s="1"/>
  <c r="J67" i="2" s="1"/>
  <c r="G63" i="2"/>
  <c r="H63" i="2" s="1"/>
  <c r="I63" i="2" s="1"/>
  <c r="J63" i="2" s="1"/>
  <c r="G64" i="2"/>
  <c r="H64" i="2" s="1"/>
  <c r="I64" i="2" s="1"/>
  <c r="J64" i="2" s="1"/>
  <c r="G62" i="2"/>
  <c r="H62" i="2" s="1"/>
  <c r="I62" i="2" s="1"/>
  <c r="J62" i="2" s="1"/>
  <c r="K66" i="2"/>
  <c r="G54" i="2"/>
  <c r="H54" i="2" s="1"/>
  <c r="I54" i="2" s="1"/>
  <c r="J54" i="2" s="1"/>
  <c r="G52" i="2"/>
  <c r="H52" i="2" s="1"/>
  <c r="I52" i="2" s="1"/>
  <c r="J52" i="2" s="1"/>
  <c r="G53" i="2"/>
  <c r="H53" i="2" s="1"/>
  <c r="I53" i="2" s="1"/>
  <c r="J53" i="2" s="1"/>
  <c r="G45" i="2"/>
  <c r="H45" i="2" s="1"/>
  <c r="I45" i="2" s="1"/>
  <c r="J45" i="2" s="1"/>
  <c r="G46" i="2"/>
  <c r="H46" i="2" s="1"/>
  <c r="I46" i="2" s="1"/>
  <c r="J46" i="2" s="1"/>
  <c r="G37" i="2"/>
  <c r="H37" i="2" s="1"/>
  <c r="I37" i="2" s="1"/>
  <c r="J37" i="2" s="1"/>
  <c r="G35" i="2"/>
  <c r="H35" i="2" s="1"/>
  <c r="I35" i="2" s="1"/>
  <c r="J35" i="2" s="1"/>
  <c r="G39" i="2"/>
  <c r="H39" i="2" s="1"/>
  <c r="I39" i="2" s="1"/>
  <c r="J39" i="2" s="1"/>
  <c r="G36" i="2"/>
  <c r="H36" i="2" s="1"/>
  <c r="I36" i="2" s="1"/>
  <c r="J36" i="2" s="1"/>
  <c r="G38" i="2"/>
  <c r="H38" i="2" s="1"/>
  <c r="I38" i="2" s="1"/>
  <c r="J38" i="2" s="1"/>
  <c r="G28" i="2"/>
  <c r="H28" i="2" s="1"/>
  <c r="I28" i="2" s="1"/>
  <c r="J28" i="2" s="1"/>
  <c r="G26" i="2"/>
  <c r="H26" i="2" s="1"/>
  <c r="I26" i="2" s="1"/>
  <c r="J26" i="2" s="1"/>
  <c r="G25" i="2"/>
  <c r="H25" i="2" s="1"/>
  <c r="I25" i="2" s="1"/>
  <c r="J25" i="2" s="1"/>
  <c r="G27" i="2"/>
  <c r="H27" i="2" s="1"/>
  <c r="I27" i="2" s="1"/>
  <c r="J27" i="2" s="1"/>
  <c r="G95" i="5"/>
  <c r="H95" i="5" s="1"/>
  <c r="I95" i="5" s="1"/>
  <c r="J95" i="5" s="1"/>
  <c r="G97" i="5"/>
  <c r="H97" i="5" s="1"/>
  <c r="I97" i="5" s="1"/>
  <c r="J97" i="5" s="1"/>
  <c r="G96" i="5"/>
  <c r="H96" i="5" s="1"/>
  <c r="I96" i="5" s="1"/>
  <c r="J96" i="5" s="1"/>
  <c r="G93" i="5"/>
  <c r="H93" i="5" s="1"/>
  <c r="I93" i="5" s="1"/>
  <c r="J93" i="5" s="1"/>
  <c r="G99" i="5"/>
  <c r="H99" i="5" s="1"/>
  <c r="I99" i="5" s="1"/>
  <c r="J99" i="5" s="1"/>
  <c r="G98" i="5"/>
  <c r="H98" i="5" s="1"/>
  <c r="I98" i="5" s="1"/>
  <c r="J98" i="5" s="1"/>
  <c r="G94" i="5"/>
  <c r="H94" i="5" s="1"/>
  <c r="I94" i="5" s="1"/>
  <c r="J94" i="5" s="1"/>
  <c r="G91" i="5"/>
  <c r="H91" i="5" s="1"/>
  <c r="I91" i="5" s="1"/>
  <c r="J91" i="5" s="1"/>
  <c r="G92" i="5"/>
  <c r="H92" i="5" s="1"/>
  <c r="I92" i="5" s="1"/>
  <c r="J92" i="5" s="1"/>
  <c r="H72" i="5"/>
  <c r="I72" i="5" s="1"/>
  <c r="J72" i="5" s="1"/>
  <c r="G70" i="5"/>
  <c r="H70" i="5" s="1"/>
  <c r="I70" i="5" s="1"/>
  <c r="J70" i="5" s="1"/>
  <c r="H74" i="5"/>
  <c r="I74" i="5" s="1"/>
  <c r="J74" i="5" s="1"/>
  <c r="G73" i="5"/>
  <c r="H73" i="5" s="1"/>
  <c r="I73" i="5" s="1"/>
  <c r="J73" i="5" s="1"/>
  <c r="K71" i="5"/>
  <c r="G64" i="5"/>
  <c r="H64" i="5" s="1"/>
  <c r="I64" i="5" s="1"/>
  <c r="J64" i="5" s="1"/>
  <c r="G57" i="5"/>
  <c r="H57" i="5" s="1"/>
  <c r="I57" i="5" s="1"/>
  <c r="J57" i="5" s="1"/>
  <c r="K58" i="5"/>
  <c r="G56" i="5"/>
  <c r="H56" i="5" s="1"/>
  <c r="I56" i="5" s="1"/>
  <c r="J56" i="5" s="1"/>
  <c r="G49" i="5"/>
  <c r="H49" i="5" s="1"/>
  <c r="I49" i="5" s="1"/>
  <c r="J49" i="5" s="1"/>
  <c r="G48" i="5"/>
  <c r="H48" i="5" s="1"/>
  <c r="I48" i="5" s="1"/>
  <c r="J48" i="5" s="1"/>
  <c r="K36" i="5"/>
  <c r="G38" i="5"/>
  <c r="H38" i="5" s="1"/>
  <c r="I38" i="5" s="1"/>
  <c r="J38" i="5" s="1"/>
  <c r="G35" i="5"/>
  <c r="H35" i="5" s="1"/>
  <c r="I35" i="5" s="1"/>
  <c r="J35" i="5" s="1"/>
  <c r="G40" i="5"/>
  <c r="H40" i="5" s="1"/>
  <c r="I40" i="5" s="1"/>
  <c r="J40" i="5" s="1"/>
  <c r="G34" i="5"/>
  <c r="H34" i="5" s="1"/>
  <c r="I34" i="5" s="1"/>
  <c r="J34" i="5" s="1"/>
  <c r="G37" i="5"/>
  <c r="H37" i="5" s="1"/>
  <c r="I37" i="5" s="1"/>
  <c r="J37" i="5" s="1"/>
  <c r="K39" i="5"/>
  <c r="G26" i="5"/>
  <c r="H26" i="5" s="1"/>
  <c r="I26" i="5" s="1"/>
  <c r="J26" i="5" s="1"/>
  <c r="G27" i="5"/>
  <c r="H27" i="5" s="1"/>
  <c r="I27" i="5" s="1"/>
  <c r="J27" i="5" s="1"/>
  <c r="K25" i="5"/>
  <c r="K60" i="1"/>
  <c r="G110" i="1"/>
  <c r="H110" i="1" s="1"/>
  <c r="I110" i="1" s="1"/>
  <c r="J110" i="1" s="1"/>
  <c r="G115" i="1"/>
  <c r="H115" i="1" s="1"/>
  <c r="I115" i="1" s="1"/>
  <c r="J115" i="1" s="1"/>
  <c r="G122" i="1"/>
  <c r="H122" i="1" s="1"/>
  <c r="I122" i="1" s="1"/>
  <c r="J122" i="1" s="1"/>
  <c r="G114" i="1"/>
  <c r="H114" i="1" s="1"/>
  <c r="I114" i="1" s="1"/>
  <c r="J114" i="1" s="1"/>
  <c r="G121" i="1"/>
  <c r="H121" i="1" s="1"/>
  <c r="I121" i="1" s="1"/>
  <c r="J121" i="1" s="1"/>
  <c r="G113" i="1"/>
  <c r="H113" i="1" s="1"/>
  <c r="I113" i="1" s="1"/>
  <c r="J113" i="1" s="1"/>
  <c r="G120" i="1"/>
  <c r="H120" i="1" s="1"/>
  <c r="I120" i="1" s="1"/>
  <c r="J120" i="1" s="1"/>
  <c r="G112" i="1"/>
  <c r="H112" i="1" s="1"/>
  <c r="I112" i="1" s="1"/>
  <c r="J112" i="1" s="1"/>
  <c r="G119" i="1"/>
  <c r="H119" i="1" s="1"/>
  <c r="I119" i="1" s="1"/>
  <c r="J119" i="1" s="1"/>
  <c r="G111" i="1"/>
  <c r="H111" i="1" s="1"/>
  <c r="I111" i="1" s="1"/>
  <c r="J111" i="1" s="1"/>
  <c r="K117" i="1"/>
  <c r="K116" i="1"/>
  <c r="K118" i="1"/>
  <c r="E123" i="1"/>
  <c r="G103" i="1"/>
  <c r="H103" i="1" s="1"/>
  <c r="I103" i="1" s="1"/>
  <c r="J103" i="1" s="1"/>
  <c r="G102" i="1"/>
  <c r="H102" i="1" s="1"/>
  <c r="I102" i="1" s="1"/>
  <c r="J102" i="1" s="1"/>
  <c r="G101" i="1"/>
  <c r="H101" i="1" s="1"/>
  <c r="I101" i="1" s="1"/>
  <c r="J101" i="1" s="1"/>
  <c r="G94" i="1"/>
  <c r="H94" i="1" s="1"/>
  <c r="I94" i="1" s="1"/>
  <c r="J94" i="1" s="1"/>
  <c r="G93" i="1"/>
  <c r="H93" i="1" s="1"/>
  <c r="I93" i="1" s="1"/>
  <c r="J93" i="1" s="1"/>
  <c r="G92" i="1"/>
  <c r="H92" i="1" s="1"/>
  <c r="I92" i="1" s="1"/>
  <c r="J92" i="1" s="1"/>
  <c r="G89" i="1"/>
  <c r="H89" i="1" s="1"/>
  <c r="I89" i="1" s="1"/>
  <c r="J89" i="1" s="1"/>
  <c r="G90" i="1"/>
  <c r="H90" i="1" s="1"/>
  <c r="I90" i="1" s="1"/>
  <c r="J90" i="1" s="1"/>
  <c r="G91" i="1"/>
  <c r="H91" i="1" s="1"/>
  <c r="I91" i="1" s="1"/>
  <c r="J91" i="1" s="1"/>
  <c r="G66" i="1"/>
  <c r="H66" i="1" s="1"/>
  <c r="I66" i="1" s="1"/>
  <c r="J66" i="1" s="1"/>
  <c r="G67" i="1"/>
  <c r="H67" i="1" s="1"/>
  <c r="I67" i="1" s="1"/>
  <c r="J67" i="1" s="1"/>
  <c r="G57" i="1"/>
  <c r="H57" i="1" s="1"/>
  <c r="I57" i="1" s="1"/>
  <c r="J57" i="1" s="1"/>
  <c r="G55" i="1"/>
  <c r="H55" i="1" s="1"/>
  <c r="I55" i="1" s="1"/>
  <c r="J55" i="1" s="1"/>
  <c r="G54" i="1"/>
  <c r="H54" i="1" s="1"/>
  <c r="I54" i="1" s="1"/>
  <c r="J54" i="1" s="1"/>
  <c r="G53" i="1"/>
  <c r="H53" i="1" s="1"/>
  <c r="I53" i="1" s="1"/>
  <c r="J53" i="1" s="1"/>
  <c r="G59" i="1"/>
  <c r="H59" i="1" s="1"/>
  <c r="I59" i="1" s="1"/>
  <c r="J59" i="1" s="1"/>
  <c r="K56" i="1"/>
  <c r="G58" i="1"/>
  <c r="H58" i="1" s="1"/>
  <c r="I58" i="1" s="1"/>
  <c r="J58" i="1" s="1"/>
  <c r="G44" i="1"/>
  <c r="H44" i="1" s="1"/>
  <c r="I44" i="1" s="1"/>
  <c r="J44" i="1" s="1"/>
  <c r="G47" i="1"/>
  <c r="H47" i="1" s="1"/>
  <c r="I47" i="1" s="1"/>
  <c r="J47" i="1" s="1"/>
  <c r="G46" i="1"/>
  <c r="H46" i="1" s="1"/>
  <c r="I46" i="1" s="1"/>
  <c r="J46" i="1" s="1"/>
  <c r="G45" i="1"/>
  <c r="H45" i="1" s="1"/>
  <c r="I45" i="1" s="1"/>
  <c r="J45" i="1" s="1"/>
  <c r="G28" i="1"/>
  <c r="H28" i="1" s="1"/>
  <c r="I28" i="1" s="1"/>
  <c r="J28" i="1" s="1"/>
  <c r="G35" i="1"/>
  <c r="H35" i="1" s="1"/>
  <c r="I35" i="1" s="1"/>
  <c r="J35" i="1" s="1"/>
  <c r="G27" i="1"/>
  <c r="H27" i="1" s="1"/>
  <c r="I27" i="1" s="1"/>
  <c r="J27" i="1" s="1"/>
  <c r="G37" i="1"/>
  <c r="H37" i="1" s="1"/>
  <c r="I37" i="1" s="1"/>
  <c r="J37" i="1" s="1"/>
  <c r="G34" i="1"/>
  <c r="H34" i="1" s="1"/>
  <c r="I34" i="1" s="1"/>
  <c r="J34" i="1" s="1"/>
  <c r="G36" i="1"/>
  <c r="H36" i="1" s="1"/>
  <c r="I36" i="1" s="1"/>
  <c r="J36" i="1" s="1"/>
  <c r="G33" i="1"/>
  <c r="H33" i="1" s="1"/>
  <c r="I33" i="1" s="1"/>
  <c r="J33" i="1" s="1"/>
  <c r="G29" i="1"/>
  <c r="H29" i="1" s="1"/>
  <c r="I29" i="1" s="1"/>
  <c r="J29" i="1" s="1"/>
  <c r="G31" i="1"/>
  <c r="H31" i="1" s="1"/>
  <c r="I31" i="1" s="1"/>
  <c r="J31" i="1" s="1"/>
  <c r="H30" i="1"/>
  <c r="I30" i="1" s="1"/>
  <c r="J30" i="1" s="1"/>
  <c r="K32" i="1"/>
  <c r="E65" i="6"/>
  <c r="E32" i="4"/>
  <c r="J45" i="3"/>
  <c r="F40" i="2"/>
  <c r="K84" i="5"/>
  <c r="K83" i="5"/>
  <c r="E84" i="1"/>
  <c r="E84" i="6"/>
  <c r="E117" i="6"/>
  <c r="F84" i="6"/>
  <c r="F65" i="6"/>
  <c r="E109" i="4"/>
  <c r="F32" i="4"/>
  <c r="F82" i="4"/>
  <c r="E82" i="4"/>
  <c r="E107" i="3"/>
  <c r="F94" i="3"/>
  <c r="F74" i="3"/>
  <c r="E74" i="3"/>
  <c r="E95" i="2"/>
  <c r="F95" i="2"/>
  <c r="E41" i="5"/>
  <c r="D95" i="1"/>
  <c r="C95" i="1"/>
  <c r="K46" i="4" l="1"/>
  <c r="K27" i="3"/>
  <c r="K27" i="2"/>
  <c r="K25" i="2"/>
  <c r="K39" i="2"/>
  <c r="K72" i="5"/>
  <c r="K93" i="5"/>
  <c r="K89" i="1"/>
  <c r="K114" i="1"/>
  <c r="K54" i="1"/>
  <c r="K34" i="1"/>
  <c r="E38" i="1"/>
  <c r="K99" i="6"/>
  <c r="K70" i="6"/>
  <c r="K56" i="6"/>
  <c r="K33" i="6"/>
  <c r="K45" i="4"/>
  <c r="K106" i="4"/>
  <c r="K79" i="4"/>
  <c r="K42" i="4"/>
  <c r="K91" i="4"/>
  <c r="K64" i="4"/>
  <c r="K76" i="4"/>
  <c r="K103" i="4"/>
  <c r="K104" i="3"/>
  <c r="K50" i="3"/>
  <c r="K71" i="3"/>
  <c r="K92" i="3"/>
  <c r="K56" i="3"/>
  <c r="K66" i="3"/>
  <c r="K87" i="2"/>
  <c r="K78" i="2"/>
  <c r="K90" i="2"/>
  <c r="K53" i="2"/>
  <c r="K61" i="2"/>
  <c r="K92" i="2"/>
  <c r="K35" i="2"/>
  <c r="K37" i="5"/>
  <c r="K40" i="5"/>
  <c r="K26" i="5"/>
  <c r="K113" i="1"/>
  <c r="K30" i="1"/>
  <c r="K53" i="1"/>
  <c r="K115" i="1"/>
  <c r="K25" i="6"/>
  <c r="K50" i="6"/>
  <c r="K82" i="6"/>
  <c r="K110" i="6"/>
  <c r="K42" i="6"/>
  <c r="K54" i="6"/>
  <c r="K115" i="6"/>
  <c r="K28" i="6"/>
  <c r="K58" i="6"/>
  <c r="K74" i="6"/>
  <c r="K107" i="6"/>
  <c r="K111" i="6"/>
  <c r="K109" i="6"/>
  <c r="K108" i="6"/>
  <c r="K97" i="6"/>
  <c r="K90" i="6"/>
  <c r="K91" i="6"/>
  <c r="K89" i="6"/>
  <c r="K83" i="6"/>
  <c r="K76" i="6"/>
  <c r="K72" i="6"/>
  <c r="K71" i="6"/>
  <c r="K63" i="6"/>
  <c r="K47" i="6"/>
  <c r="K64" i="6"/>
  <c r="K60" i="6"/>
  <c r="K44" i="6"/>
  <c r="K51" i="6"/>
  <c r="K53" i="6"/>
  <c r="K46" i="6"/>
  <c r="K59" i="6"/>
  <c r="K43" i="6"/>
  <c r="K62" i="6"/>
  <c r="K55" i="6"/>
  <c r="K45" i="6"/>
  <c r="K52" i="6"/>
  <c r="K61" i="6"/>
  <c r="K31" i="6"/>
  <c r="K26" i="6"/>
  <c r="K30" i="6"/>
  <c r="K29" i="6"/>
  <c r="K27" i="6"/>
  <c r="K34" i="6"/>
  <c r="K92" i="4"/>
  <c r="K107" i="4"/>
  <c r="K39" i="4"/>
  <c r="K74" i="4"/>
  <c r="K27" i="4"/>
  <c r="K48" i="4"/>
  <c r="K88" i="4"/>
  <c r="K43" i="4"/>
  <c r="K61" i="4"/>
  <c r="K99" i="4"/>
  <c r="K97" i="4"/>
  <c r="K90" i="4"/>
  <c r="K104" i="4"/>
  <c r="K89" i="4"/>
  <c r="K100" i="4"/>
  <c r="K108" i="4"/>
  <c r="K95" i="4"/>
  <c r="K78" i="4"/>
  <c r="K77" i="4"/>
  <c r="K67" i="4"/>
  <c r="K57" i="4"/>
  <c r="K59" i="4"/>
  <c r="K62" i="4"/>
  <c r="K60" i="4"/>
  <c r="K63" i="4"/>
  <c r="K68" i="4"/>
  <c r="K50" i="4"/>
  <c r="K41" i="4"/>
  <c r="K28" i="4"/>
  <c r="K29" i="4"/>
  <c r="K55" i="3"/>
  <c r="K63" i="3"/>
  <c r="K28" i="3"/>
  <c r="K57" i="3"/>
  <c r="K65" i="3"/>
  <c r="K73" i="3"/>
  <c r="K25" i="3"/>
  <c r="K54" i="3"/>
  <c r="K90" i="3"/>
  <c r="K105" i="3"/>
  <c r="K102" i="3"/>
  <c r="K103" i="3"/>
  <c r="K89" i="3"/>
  <c r="K93" i="3"/>
  <c r="K91" i="3"/>
  <c r="K67" i="3"/>
  <c r="K64" i="3"/>
  <c r="K72" i="3"/>
  <c r="K53" i="3"/>
  <c r="K51" i="3"/>
  <c r="K52" i="3"/>
  <c r="K32" i="3"/>
  <c r="K37" i="3"/>
  <c r="K31" i="3"/>
  <c r="K36" i="3"/>
  <c r="K35" i="3"/>
  <c r="K30" i="3"/>
  <c r="K29" i="3"/>
  <c r="J82" i="3"/>
  <c r="K67" i="2"/>
  <c r="K64" i="2"/>
  <c r="K26" i="2"/>
  <c r="K65" i="2"/>
  <c r="K74" i="2"/>
  <c r="K89" i="2"/>
  <c r="K86" i="2"/>
  <c r="K94" i="2"/>
  <c r="K88" i="2"/>
  <c r="K85" i="2"/>
  <c r="K77" i="2"/>
  <c r="K76" i="2"/>
  <c r="K73" i="2"/>
  <c r="K75" i="2"/>
  <c r="K63" i="2"/>
  <c r="K62" i="2"/>
  <c r="K52" i="2"/>
  <c r="K54" i="2"/>
  <c r="K46" i="2"/>
  <c r="K45" i="2"/>
  <c r="K38" i="2"/>
  <c r="K37" i="2"/>
  <c r="K36" i="2"/>
  <c r="K28" i="2"/>
  <c r="K96" i="5"/>
  <c r="K98" i="5"/>
  <c r="K97" i="5"/>
  <c r="K99" i="5"/>
  <c r="K94" i="5"/>
  <c r="K92" i="5"/>
  <c r="K95" i="5"/>
  <c r="K91" i="5"/>
  <c r="K73" i="5"/>
  <c r="K74" i="5"/>
  <c r="K70" i="5"/>
  <c r="K64" i="5"/>
  <c r="K56" i="5"/>
  <c r="K57" i="5"/>
  <c r="K48" i="5"/>
  <c r="K49" i="5"/>
  <c r="K34" i="5"/>
  <c r="K35" i="5"/>
  <c r="K38" i="5"/>
  <c r="G28" i="5"/>
  <c r="K27" i="5"/>
  <c r="K111" i="1"/>
  <c r="K102" i="1"/>
  <c r="K31" i="1"/>
  <c r="K55" i="1"/>
  <c r="K103" i="1"/>
  <c r="K29" i="1"/>
  <c r="K110" i="1"/>
  <c r="K121" i="1"/>
  <c r="K112" i="1"/>
  <c r="K120" i="1"/>
  <c r="K122" i="1"/>
  <c r="K119" i="1"/>
  <c r="K101" i="1"/>
  <c r="K92" i="1"/>
  <c r="K93" i="1"/>
  <c r="K91" i="1"/>
  <c r="K90" i="1"/>
  <c r="K94" i="1"/>
  <c r="K67" i="1"/>
  <c r="K66" i="1"/>
  <c r="K58" i="1"/>
  <c r="K59" i="1"/>
  <c r="K57" i="1"/>
  <c r="K45" i="1"/>
  <c r="K47" i="1"/>
  <c r="K46" i="1"/>
  <c r="K44" i="1"/>
  <c r="K36" i="1"/>
  <c r="K27" i="1"/>
  <c r="K37" i="1"/>
  <c r="K26" i="1"/>
  <c r="K35" i="1"/>
  <c r="K33" i="1"/>
  <c r="K28" i="1"/>
  <c r="K74" i="1"/>
  <c r="G84" i="6"/>
  <c r="G94" i="3"/>
  <c r="K80" i="3"/>
  <c r="K44" i="3"/>
  <c r="K45" i="3" s="1"/>
  <c r="I82" i="3"/>
  <c r="K47" i="5"/>
  <c r="K81" i="5"/>
  <c r="K80" i="5"/>
  <c r="K82" i="5"/>
  <c r="K82" i="1"/>
  <c r="K81" i="1"/>
  <c r="K100" i="1"/>
  <c r="K83" i="1"/>
  <c r="I101" i="6"/>
  <c r="J101" i="6"/>
  <c r="I45" i="3"/>
  <c r="G38" i="3"/>
  <c r="I95" i="2"/>
  <c r="J47" i="2"/>
  <c r="G40" i="2"/>
  <c r="H40" i="2"/>
  <c r="F117" i="6"/>
  <c r="H84" i="6"/>
  <c r="G65" i="6"/>
  <c r="H35" i="6"/>
  <c r="I35" i="6"/>
  <c r="J35" i="6"/>
  <c r="F109" i="4"/>
  <c r="G82" i="4"/>
  <c r="H69" i="4"/>
  <c r="G32" i="4"/>
  <c r="F107" i="3"/>
  <c r="H94" i="3"/>
  <c r="G74" i="3"/>
  <c r="I58" i="3"/>
  <c r="H38" i="3"/>
  <c r="J38" i="3"/>
  <c r="I38" i="3"/>
  <c r="H95" i="2"/>
  <c r="G95" i="2"/>
  <c r="J68" i="2"/>
  <c r="I68" i="2"/>
  <c r="H29" i="2"/>
  <c r="J29" i="2"/>
  <c r="I29" i="2"/>
  <c r="G59" i="5"/>
  <c r="F50" i="5"/>
  <c r="F59" i="5"/>
  <c r="H50" i="5"/>
  <c r="G50" i="5"/>
  <c r="F41" i="5"/>
  <c r="F28" i="5"/>
  <c r="H104" i="1"/>
  <c r="G104" i="1"/>
  <c r="I52" i="4"/>
  <c r="I55" i="2"/>
  <c r="J55" i="2"/>
  <c r="I47" i="2"/>
  <c r="F95" i="1"/>
  <c r="E95" i="1"/>
  <c r="K47" i="2" l="1"/>
  <c r="F38" i="1"/>
  <c r="K82" i="3"/>
  <c r="K79" i="2"/>
  <c r="K101" i="6"/>
  <c r="J95" i="2"/>
  <c r="K95" i="2"/>
  <c r="K68" i="2"/>
  <c r="I40" i="2"/>
  <c r="J40" i="2"/>
  <c r="K95" i="1"/>
  <c r="G117" i="6"/>
  <c r="I84" i="6"/>
  <c r="J84" i="6"/>
  <c r="H65" i="6"/>
  <c r="K35" i="6"/>
  <c r="G109" i="4"/>
  <c r="H82" i="4"/>
  <c r="I69" i="4"/>
  <c r="J69" i="4"/>
  <c r="H32" i="4"/>
  <c r="J58" i="3"/>
  <c r="K38" i="3"/>
  <c r="K58" i="3"/>
  <c r="G107" i="3"/>
  <c r="J94" i="3"/>
  <c r="I94" i="3"/>
  <c r="H74" i="3"/>
  <c r="K55" i="2"/>
  <c r="K29" i="2"/>
  <c r="I85" i="5"/>
  <c r="I65" i="5"/>
  <c r="J65" i="5"/>
  <c r="I50" i="5"/>
  <c r="G41" i="5"/>
  <c r="H41" i="5"/>
  <c r="H28" i="5"/>
  <c r="I28" i="5"/>
  <c r="I104" i="1"/>
  <c r="J104" i="1"/>
  <c r="J38" i="1"/>
  <c r="I38" i="1"/>
  <c r="J48" i="1"/>
  <c r="J52" i="4"/>
  <c r="I75" i="5"/>
  <c r="J75" i="5"/>
  <c r="G95" i="1"/>
  <c r="K25" i="1" l="1"/>
  <c r="K38" i="1" s="1"/>
  <c r="K40" i="2"/>
  <c r="H98" i="2" s="1"/>
  <c r="H59" i="5"/>
  <c r="H117" i="6"/>
  <c r="K84" i="6"/>
  <c r="J65" i="6"/>
  <c r="I65" i="6"/>
  <c r="K69" i="4"/>
  <c r="H109" i="4"/>
  <c r="I82" i="4"/>
  <c r="I32" i="4"/>
  <c r="H107" i="3"/>
  <c r="K94" i="3"/>
  <c r="I74" i="3"/>
  <c r="K65" i="5"/>
  <c r="K85" i="5"/>
  <c r="J85" i="5"/>
  <c r="I59" i="5"/>
  <c r="J50" i="5"/>
  <c r="K50" i="5"/>
  <c r="I41" i="5"/>
  <c r="J41" i="5"/>
  <c r="J28" i="5"/>
  <c r="K28" i="5"/>
  <c r="K104" i="1"/>
  <c r="J68" i="1"/>
  <c r="K68" i="1"/>
  <c r="I68" i="1"/>
  <c r="I48" i="1"/>
  <c r="K75" i="5"/>
  <c r="H95" i="1"/>
  <c r="D85" i="5"/>
  <c r="C85" i="5"/>
  <c r="D75" i="5"/>
  <c r="C75" i="5"/>
  <c r="E59" i="5"/>
  <c r="C59" i="5"/>
  <c r="E82" i="3"/>
  <c r="E40" i="2"/>
  <c r="E28" i="5"/>
  <c r="F75" i="1"/>
  <c r="E75" i="1"/>
  <c r="E48" i="1"/>
  <c r="C48" i="1"/>
  <c r="I117" i="6" l="1"/>
  <c r="E101" i="6"/>
  <c r="E77" i="6"/>
  <c r="K65" i="6"/>
  <c r="J32" i="4"/>
  <c r="K32" i="4"/>
  <c r="J109" i="4"/>
  <c r="I109" i="4"/>
  <c r="J82" i="4"/>
  <c r="K82" i="4"/>
  <c r="I107" i="3"/>
  <c r="J107" i="3"/>
  <c r="J74" i="3"/>
  <c r="K74" i="3"/>
  <c r="E79" i="2"/>
  <c r="J59" i="5"/>
  <c r="K59" i="5"/>
  <c r="K41" i="5"/>
  <c r="J95" i="1"/>
  <c r="I95" i="1"/>
  <c r="F85" i="5"/>
  <c r="E85" i="5"/>
  <c r="F75" i="5"/>
  <c r="E75" i="5"/>
  <c r="F68" i="2"/>
  <c r="G35" i="6"/>
  <c r="F84" i="1"/>
  <c r="G92" i="6" l="1"/>
  <c r="J117" i="6"/>
  <c r="K117" i="6"/>
  <c r="F101" i="6"/>
  <c r="I92" i="6"/>
  <c r="F77" i="6"/>
  <c r="K109" i="4"/>
  <c r="K107" i="3"/>
  <c r="H110" i="3" s="1"/>
  <c r="F79" i="2"/>
  <c r="I100" i="5"/>
  <c r="G84" i="1"/>
  <c r="F123" i="1"/>
  <c r="I84" i="1"/>
  <c r="G85" i="5"/>
  <c r="H85" i="5"/>
  <c r="H75" i="5"/>
  <c r="G75" i="5"/>
  <c r="K52" i="4"/>
  <c r="H92" i="6"/>
  <c r="H55" i="2"/>
  <c r="K48" i="1"/>
  <c r="H84" i="1"/>
  <c r="H112" i="4" l="1"/>
  <c r="J92" i="6"/>
  <c r="G101" i="6"/>
  <c r="K92" i="6"/>
  <c r="G77" i="6"/>
  <c r="G79" i="2"/>
  <c r="J100" i="5"/>
  <c r="K100" i="5"/>
  <c r="H103" i="5" s="1"/>
  <c r="G123" i="1"/>
  <c r="J61" i="1"/>
  <c r="I61" i="1"/>
  <c r="J84" i="1"/>
  <c r="K84" i="1"/>
  <c r="I75" i="1"/>
  <c r="J75" i="1"/>
  <c r="C65" i="6"/>
  <c r="C82" i="4"/>
  <c r="D69" i="4"/>
  <c r="H101" i="6" l="1"/>
  <c r="H77" i="6"/>
  <c r="H79" i="2"/>
  <c r="H123" i="1"/>
  <c r="K75" i="1"/>
  <c r="K61" i="1"/>
  <c r="D117" i="6"/>
  <c r="C117" i="6"/>
  <c r="D101" i="6"/>
  <c r="C101" i="6"/>
  <c r="D92" i="6"/>
  <c r="C92" i="6"/>
  <c r="C84" i="6"/>
  <c r="D84" i="6"/>
  <c r="D77" i="6"/>
  <c r="C77" i="6"/>
  <c r="C35" i="6"/>
  <c r="E35" i="6"/>
  <c r="D109" i="4"/>
  <c r="C109" i="4"/>
  <c r="D82" i="4"/>
  <c r="C52" i="4"/>
  <c r="E52" i="4"/>
  <c r="C32" i="4"/>
  <c r="C94" i="3"/>
  <c r="E94" i="3"/>
  <c r="C74" i="3"/>
  <c r="D58" i="3"/>
  <c r="F45" i="3"/>
  <c r="E45" i="3"/>
  <c r="C38" i="3"/>
  <c r="E38" i="3"/>
  <c r="D79" i="2"/>
  <c r="E68" i="2"/>
  <c r="D55" i="2"/>
  <c r="D47" i="2"/>
  <c r="E29" i="2"/>
  <c r="D100" i="5"/>
  <c r="D65" i="5"/>
  <c r="E65" i="5"/>
  <c r="E50" i="5"/>
  <c r="D123" i="1"/>
  <c r="D104" i="1"/>
  <c r="D68" i="1"/>
  <c r="D61" i="1"/>
  <c r="C82" i="3"/>
  <c r="I77" i="6" l="1"/>
  <c r="J79" i="2"/>
  <c r="I79" i="2"/>
  <c r="I123" i="1"/>
  <c r="F48" i="1"/>
  <c r="E92" i="6"/>
  <c r="E61" i="1"/>
  <c r="F69" i="4"/>
  <c r="E69" i="4"/>
  <c r="E55" i="2"/>
  <c r="E47" i="2"/>
  <c r="F35" i="6"/>
  <c r="F52" i="4"/>
  <c r="F82" i="3"/>
  <c r="G68" i="2"/>
  <c r="F29" i="2"/>
  <c r="G29" i="2"/>
  <c r="F100" i="5"/>
  <c r="E100" i="5"/>
  <c r="H75" i="1"/>
  <c r="G75" i="1"/>
  <c r="E58" i="3"/>
  <c r="F58" i="3"/>
  <c r="F38" i="3"/>
  <c r="F68" i="1"/>
  <c r="E68" i="1"/>
  <c r="C58" i="3"/>
  <c r="C50" i="5"/>
  <c r="C104" i="1"/>
  <c r="C75" i="1"/>
  <c r="C95" i="2"/>
  <c r="D95" i="2"/>
  <c r="C68" i="1"/>
  <c r="C61" i="1"/>
  <c r="C100" i="5"/>
  <c r="C65" i="5"/>
  <c r="C28" i="5"/>
  <c r="C41" i="5"/>
  <c r="C47" i="2"/>
  <c r="C55" i="2"/>
  <c r="J77" i="6" l="1"/>
  <c r="K77" i="6"/>
  <c r="H119" i="6" s="1"/>
  <c r="J123" i="1"/>
  <c r="K123" i="1"/>
  <c r="H126" i="1" s="1"/>
  <c r="G69" i="4"/>
  <c r="G48" i="1"/>
  <c r="H38" i="1"/>
  <c r="G38" i="1"/>
  <c r="F92" i="6"/>
  <c r="H68" i="2"/>
  <c r="F47" i="2"/>
  <c r="F55" i="2"/>
  <c r="F65" i="5"/>
  <c r="G100" i="5"/>
  <c r="H100" i="5"/>
  <c r="F61" i="1"/>
  <c r="F104" i="1"/>
  <c r="E104" i="1"/>
  <c r="G52" i="4"/>
  <c r="G58" i="3"/>
  <c r="H58" i="3"/>
  <c r="H82" i="3"/>
  <c r="G82" i="3"/>
  <c r="H45" i="3"/>
  <c r="G45" i="3"/>
  <c r="G68" i="1"/>
  <c r="H48" i="1" l="1"/>
  <c r="H47" i="2"/>
  <c r="G47" i="2"/>
  <c r="G55" i="2"/>
  <c r="G65" i="5"/>
  <c r="G61" i="1"/>
  <c r="H61" i="1"/>
  <c r="H52" i="4"/>
  <c r="H68" i="1"/>
  <c r="H65" i="5" l="1"/>
  <c r="C79" i="2"/>
  <c r="C123" i="1" l="1"/>
  <c r="C45" i="3" l="1"/>
  <c r="C68" i="2" l="1"/>
  <c r="C84" i="1" l="1"/>
  <c r="C38" i="1" l="1"/>
  <c r="C40" i="2" l="1"/>
  <c r="C29" i="2"/>
</calcChain>
</file>

<file path=xl/sharedStrings.xml><?xml version="1.0" encoding="utf-8"?>
<sst xmlns="http://schemas.openxmlformats.org/spreadsheetml/2006/main" count="1112" uniqueCount="276">
  <si>
    <t>SARS RFP NUMBER:</t>
  </si>
  <si>
    <t>SARS RFP NAME:</t>
  </si>
  <si>
    <t>Bidder's Name</t>
  </si>
  <si>
    <t>Office and Building Name</t>
  </si>
  <si>
    <t>Leased area m²</t>
  </si>
  <si>
    <t xml:space="preserve">Price per month (incl. VAT) </t>
  </si>
  <si>
    <t>Brooklyn Office (Le Hae La SARS)</t>
  </si>
  <si>
    <t>Brooklyn Office (VDU)</t>
  </si>
  <si>
    <t>Brooklyn Office (Veale Street)</t>
  </si>
  <si>
    <t>Brooklyn Office (Khanyisa)</t>
  </si>
  <si>
    <t>TOTAL</t>
  </si>
  <si>
    <t>Gauteng North</t>
  </si>
  <si>
    <t>Pretoria (Doornkloof Office Park)</t>
  </si>
  <si>
    <t>Pretoria (Ashlea Gardens)</t>
  </si>
  <si>
    <t>Pretoria (Main Building )</t>
  </si>
  <si>
    <t>Pretoria (Prospect House)</t>
  </si>
  <si>
    <t>Pretoria (Customs House )</t>
  </si>
  <si>
    <t>Pretoria (Iscor Warehouse)</t>
  </si>
  <si>
    <t>Pretoria (Silverton Warehouse)</t>
  </si>
  <si>
    <t>Year 2</t>
  </si>
  <si>
    <t>Year 3</t>
  </si>
  <si>
    <t>Percentage increase</t>
  </si>
  <si>
    <t>Item Description</t>
  </si>
  <si>
    <t>Quantity</t>
  </si>
  <si>
    <t xml:space="preserve">Unit Price (incl. VAT) </t>
  </si>
  <si>
    <t xml:space="preserve">Price per month (incl VAT) </t>
  </si>
  <si>
    <t>Gauteng South</t>
  </si>
  <si>
    <t>Alberton (Alberton Campus)</t>
  </si>
  <si>
    <t>Kempton Park (ORTIA International Airport)</t>
  </si>
  <si>
    <t>Boksburg (Branch Office)</t>
  </si>
  <si>
    <t>Edenvale (Branch Office)</t>
  </si>
  <si>
    <t>Vereeniging (Branch Office)</t>
  </si>
  <si>
    <t>Springs (Branch Office)</t>
  </si>
  <si>
    <t>Kempton Park (Detector Dog Unit)</t>
  </si>
  <si>
    <t>Free State</t>
  </si>
  <si>
    <t>Bloemfontein (Central Government Building)</t>
  </si>
  <si>
    <t>Ladybrand (Detector Dog Unit)</t>
  </si>
  <si>
    <t>Kroonstad (Branch Office)</t>
  </si>
  <si>
    <t>Welkom (Branch Office)</t>
  </si>
  <si>
    <t>Bethlehem (Branch Office)</t>
  </si>
  <si>
    <t>Ladybrand (13 A Joubert Street)</t>
  </si>
  <si>
    <t>Ficksburg (5 Rondedraai Circle)</t>
  </si>
  <si>
    <t>Ficksburg (10 Rondedraai Circle)</t>
  </si>
  <si>
    <t>Ficksburg (8 Generaal Circle)</t>
  </si>
  <si>
    <t>Ficksburg (9 Generaal Circle)</t>
  </si>
  <si>
    <t>Fouriesburg (13 Steyn Street)</t>
  </si>
  <si>
    <t>Fouriesburg (24 Fourie Street)</t>
  </si>
  <si>
    <t>Fouriesburg  (30 Fourie Street)</t>
  </si>
  <si>
    <t>Ladybrand (Sandstone cove, 2 Willem Mathee Street)</t>
  </si>
  <si>
    <t>Ladybrand (10 Van Gorkum)</t>
  </si>
  <si>
    <t>Ladybrand (Cosmos flats, 1 Vyfde Street)</t>
  </si>
  <si>
    <t>Ladybrand (43 Voortrekker Street)</t>
  </si>
  <si>
    <t>Ladybrand (22 Villa Pietruccci Flats, Botha Street,)</t>
  </si>
  <si>
    <t>Price per month (incl VAT)</t>
  </si>
  <si>
    <t>North West</t>
  </si>
  <si>
    <t>Mmabatho (Branch Office)</t>
  </si>
  <si>
    <t>Rustenburg (Branch Office)</t>
  </si>
  <si>
    <t>Klerksdorp (Branch Office)</t>
  </si>
  <si>
    <t>Mpumalanga</t>
  </si>
  <si>
    <t>Standerton (Branch Office)</t>
  </si>
  <si>
    <t>Lebombo Border Post (Lebombo detector dog unit)</t>
  </si>
  <si>
    <t>Limpopo</t>
  </si>
  <si>
    <t>Polokwane (Branch Office)</t>
  </si>
  <si>
    <t>Musina (Musina Customs Warehouse)</t>
  </si>
  <si>
    <t>Lebowakgomo (Branch Office)</t>
  </si>
  <si>
    <t>Giyani (Branch Office)</t>
  </si>
  <si>
    <t>Sibasa/Thohoyandou (Branch Office)</t>
  </si>
  <si>
    <t>Western Cape</t>
  </si>
  <si>
    <t>Cape Town (Project 166)</t>
  </si>
  <si>
    <t>Cape Town (Lower Long Branch Office)</t>
  </si>
  <si>
    <t>Mitchells Plain (Mitchells Plain Branch Office)</t>
  </si>
  <si>
    <t>Bellville (Sable Centre)</t>
  </si>
  <si>
    <t>Cape Town (Cape Town Scanner Site)</t>
  </si>
  <si>
    <t>Mossel Bay (Branch Office</t>
  </si>
  <si>
    <t>Beaufort West (Branch Office)</t>
  </si>
  <si>
    <t>Oudtshoorn (Branch Office)</t>
  </si>
  <si>
    <t>Cape Town Harbour (Cape Town State Warehouse)</t>
  </si>
  <si>
    <t>Saldanha (Port of Saldanha)</t>
  </si>
  <si>
    <t>Worcester (Branch Office)</t>
  </si>
  <si>
    <t>Stellenbosch (Branch Office)</t>
  </si>
  <si>
    <t>Epping (Cape Mail)</t>
  </si>
  <si>
    <t>Robertson</t>
  </si>
  <si>
    <t>Cape Town (Passenger arrivals CIA)</t>
  </si>
  <si>
    <t>Upington (Anchorley TPS &amp; Customs)</t>
  </si>
  <si>
    <t>Upington (Station Building)</t>
  </si>
  <si>
    <t>Nakop  - Dwellings Accommodation rooms (20 single units)</t>
  </si>
  <si>
    <t>Nakop  - (Park Homes Park homes x 3)</t>
  </si>
  <si>
    <t>Vioolsdrift - Accommodation rooms (31 single units)</t>
  </si>
  <si>
    <t>Vioolsdrift - Park homes x 3 ( 2 bedroom units)</t>
  </si>
  <si>
    <t>Vioolsdrift - Park homes x 4 ( 3 bedroom units)</t>
  </si>
  <si>
    <t>Alexander Bay (Park Homes)</t>
  </si>
  <si>
    <t>Alexander Bay (Park Homes + storage)</t>
  </si>
  <si>
    <t>Gauteng Central</t>
  </si>
  <si>
    <t>Randburg (Branch Office)</t>
  </si>
  <si>
    <t>Rissik Street (Branch Office)</t>
  </si>
  <si>
    <t>Soweto Bara (Branch Office)</t>
  </si>
  <si>
    <t>Roodepoort (Branch Office)</t>
  </si>
  <si>
    <t>Krugersdorp (Branch Office)</t>
  </si>
  <si>
    <t>Lanseria (Lanseria International Airport)</t>
  </si>
  <si>
    <t>Kwazulu Natal</t>
  </si>
  <si>
    <t>Durban (Trescon Building)</t>
  </si>
  <si>
    <t>Pinetown (Branch Office)</t>
  </si>
  <si>
    <t>Pietermaritzburg (Branch Office)</t>
  </si>
  <si>
    <t>Newcastle (Branch Office)</t>
  </si>
  <si>
    <t>Durban (King Shaka International)</t>
  </si>
  <si>
    <t>Umhlanga (Branch Office)</t>
  </si>
  <si>
    <t>Port Shepstone (Branch Office)</t>
  </si>
  <si>
    <t>Richards Bay (Richards Bay TPS)</t>
  </si>
  <si>
    <t>Durban (New Pier Scanner Unit)</t>
  </si>
  <si>
    <t>Durban (New Pier States Warehouse)</t>
  </si>
  <si>
    <t>Westville Detector Dog Unit</t>
  </si>
  <si>
    <t>Sanlam Building</t>
  </si>
  <si>
    <t>Mthatha</t>
  </si>
  <si>
    <t>Waverley Building</t>
  </si>
  <si>
    <t>Eastern Cape</t>
  </si>
  <si>
    <t>George - Branch Office</t>
  </si>
  <si>
    <t>Bloemfontein (Zastron Building)</t>
  </si>
  <si>
    <t>Total Year 1 (incl. VAT)</t>
  </si>
  <si>
    <t>Total Year 2 (incl. VAT)</t>
  </si>
  <si>
    <t>Total Year 3 (incl. VAT)</t>
  </si>
  <si>
    <t xml:space="preserve">TOTAL </t>
  </si>
  <si>
    <t>Bidders must carefully read the NOTES before completing the Price Template</t>
  </si>
  <si>
    <t>Signatures:</t>
  </si>
  <si>
    <t>Air port Levies</t>
  </si>
  <si>
    <t>Total (incl. VAT)</t>
  </si>
  <si>
    <t>Head Office &amp; Gauteng North</t>
  </si>
  <si>
    <t>Total Cost
Monthly (Incl Vat)</t>
  </si>
  <si>
    <t>Internal Bait Station</t>
  </si>
  <si>
    <t>Mbombela ( Branch Office)</t>
  </si>
  <si>
    <t>Emalahleni (Branch Office)</t>
  </si>
  <si>
    <t xml:space="preserve">Bees Removal Service (Labour Rate) </t>
  </si>
  <si>
    <t>Wasps Removal Service  (Labour Rate)</t>
  </si>
  <si>
    <t>Snakes Removal Service (Labour Rate)</t>
  </si>
  <si>
    <t>Bats - Removal Service (Labour Rate)</t>
  </si>
  <si>
    <t>Flycatcher (Labour Only)</t>
  </si>
  <si>
    <t xml:space="preserve">Outright Purchase price: Flycatcher </t>
  </si>
  <si>
    <t>Flycatcher - Replacement of Tubes</t>
  </si>
  <si>
    <t>Company Representative Name</t>
  </si>
  <si>
    <t>Role in a Company</t>
  </si>
  <si>
    <t xml:space="preserve">Signature </t>
  </si>
  <si>
    <t>Date</t>
  </si>
  <si>
    <t>Provision of an Integrated Pest Management Program for all SARS Offices countrywide</t>
  </si>
  <si>
    <t>Cluster</t>
  </si>
  <si>
    <t>Cluster A - Head Office, Gauteng North &amp; Mpumalanga</t>
  </si>
  <si>
    <t>LBC – SARS Woodmead</t>
  </si>
  <si>
    <t xml:space="preserve">City Deep </t>
  </si>
  <si>
    <t>City Deep (Kaserne State Warehouse)</t>
  </si>
  <si>
    <t>Cluster B - Gauteng Central &amp; Limpopo</t>
  </si>
  <si>
    <t>GRAND TOTAL - CLUSTER B PEST CONTROL SERVICES</t>
  </si>
  <si>
    <t>Kempton Park ORTIA (New Agents Building)</t>
  </si>
  <si>
    <t>Kempton Park (State Warehouse)</t>
  </si>
  <si>
    <t>Sub-Total</t>
  </si>
  <si>
    <t>GRAND TOTAL - CLUSTER C PEST CONTROL SERVICES</t>
  </si>
  <si>
    <t>Cluster C - Gauteng South &amp; North West</t>
  </si>
  <si>
    <t>Kosi Bay Border Post</t>
  </si>
  <si>
    <t>Gqeberha St Mary's Terrace, Branch Office</t>
  </si>
  <si>
    <t>Gqeberha Detector Dog Unit</t>
  </si>
  <si>
    <t>Gqeberha State Warehouse - 32 D Mowbrey Street, Newton Park</t>
  </si>
  <si>
    <t>Gqeberha - Harrower Road (warehouse)</t>
  </si>
  <si>
    <t>Cluster D - Kwazulu Natal &amp; Eastern Cape</t>
  </si>
  <si>
    <t>Cape Town Harbour (Cowrie House)</t>
  </si>
  <si>
    <t>Cape Town (Cape Town International Cargo)</t>
  </si>
  <si>
    <t>Cluster E - Western Cape</t>
  </si>
  <si>
    <t>Fouriesburg  (6 St Helena Street)</t>
  </si>
  <si>
    <t>GRAND TOTAL - CLUSTER D PEST CONTROL SERVICES</t>
  </si>
  <si>
    <t>GRAND TOTAL - CLUSTER E PEST CONTROL SERVICES</t>
  </si>
  <si>
    <t>GRAND TOTAL - CLUSTER F PEST CONTROL SERVICES</t>
  </si>
  <si>
    <t>SUB-TOTAL</t>
  </si>
  <si>
    <t>GRAND TOTAL - CLUSTER A PEST CONTROL SERVICES</t>
  </si>
  <si>
    <t>Cluster F - Northern Cape &amp; Free State</t>
  </si>
  <si>
    <t>Randfontein</t>
  </si>
  <si>
    <t xml:space="preserve">Polokwane Airport </t>
  </si>
  <si>
    <t xml:space="preserve">Durmail </t>
  </si>
  <si>
    <t>Bellville (parc du cap)</t>
  </si>
  <si>
    <t>Paarl (Branch Office)</t>
  </si>
  <si>
    <t>Ladybrand State Warehouse</t>
  </si>
  <si>
    <t>Sanlam Building Ggeberha</t>
  </si>
  <si>
    <t xml:space="preserve">Kariega Receiver of Revenue </t>
  </si>
  <si>
    <t xml:space="preserve">Waverley Building </t>
  </si>
  <si>
    <t xml:space="preserve">Kimberley </t>
  </si>
  <si>
    <t xml:space="preserve">Nakop – Dwellings </t>
  </si>
  <si>
    <t xml:space="preserve">Nokop – Park homes </t>
  </si>
  <si>
    <t xml:space="preserve">Vooilsdrift Accommodation </t>
  </si>
  <si>
    <t xml:space="preserve">Anchorley TPS and Customs </t>
  </si>
  <si>
    <t xml:space="preserve">Station Building </t>
  </si>
  <si>
    <t>Trescon</t>
  </si>
  <si>
    <t>Pietermaritzburg</t>
  </si>
  <si>
    <t>Newcastle</t>
  </si>
  <si>
    <t>Umhlanga</t>
  </si>
  <si>
    <t>Port Shepstone</t>
  </si>
  <si>
    <t>Scanner</t>
  </si>
  <si>
    <t>New Pier States Warehouse</t>
  </si>
  <si>
    <t>Kosi Bay</t>
  </si>
  <si>
    <t>Cape Town (90 Plein Street)</t>
  </si>
  <si>
    <t>Cape Town (Cowrie House)</t>
  </si>
  <si>
    <t>90 Plein Street, Cape Town</t>
  </si>
  <si>
    <t>Wepener (86 A Brug Street)</t>
  </si>
  <si>
    <t>Wepener (86 B Brug Street)</t>
  </si>
  <si>
    <t>Wepener (86 C Brug Street)</t>
  </si>
  <si>
    <t>External Bait Station - Rental &amp; Service</t>
  </si>
  <si>
    <t>Internal Bait Station - Rental &amp; Service</t>
  </si>
  <si>
    <t xml:space="preserve">Ggeberha Receiver of revenue </t>
  </si>
  <si>
    <t>Northern Cape</t>
  </si>
  <si>
    <t>Brooklyn Office (Lehae La SARS)</t>
  </si>
  <si>
    <t>Rate per m²</t>
  </si>
  <si>
    <t>Pretoria (Menlyn Corner- Office of the Tax Ombudsman)</t>
  </si>
  <si>
    <t>Pretoria (Menlyn Corner -Office of the Tax Ombudsman)</t>
  </si>
  <si>
    <t>Skilpadshek border</t>
  </si>
  <si>
    <t>Kopfontein border</t>
  </si>
  <si>
    <t>Ramatlabama border</t>
  </si>
  <si>
    <t>Pilanesberg Airport</t>
  </si>
  <si>
    <t>Lebombo state warehouse &amp; KM7</t>
  </si>
  <si>
    <t>KMIA</t>
  </si>
  <si>
    <t>Total Year 4 (incl. VAT)</t>
  </si>
  <si>
    <t>Total Year 5 (incl. VAT)</t>
  </si>
  <si>
    <t>Year 4</t>
  </si>
  <si>
    <t>Year 5</t>
  </si>
  <si>
    <t>RFP 21/2025  Annexure C1</t>
  </si>
  <si>
    <t>RFP 21/2025 Annexure C2</t>
  </si>
  <si>
    <t>RFP 21/2025 Annexure C3</t>
  </si>
  <si>
    <t>RFP 21/2025 Annexure C4</t>
  </si>
  <si>
    <t>RFP 21/2025  Annexure C5</t>
  </si>
  <si>
    <t>RFP 21/2025 Annexure C6</t>
  </si>
  <si>
    <t>Brooklyn Office (Brooklyn Bridge)</t>
  </si>
  <si>
    <t>1. Bidders are required to complete all cells highlighted in "Green" only.</t>
  </si>
  <si>
    <t>2. Bidders must ensure that their price is inclusive of VAT as per the required cells per cluster and that all pricing must be in "ZAR". .</t>
  </si>
  <si>
    <t>3. The pricing is to remain firm for 180 days from the closing date of this tender; SARS reserves the right to negotiate with the recommended bidder prior to signing of the contract.</t>
  </si>
  <si>
    <t>4. Bidders are required to propose annual escalation for the period of services to be rendered which is subjected to negotiations.</t>
  </si>
  <si>
    <r>
      <t xml:space="preserve">5. Bidders </t>
    </r>
    <r>
      <rPr>
        <u/>
        <sz val="10"/>
        <color rgb="FF000000"/>
        <rFont val="Arial"/>
        <family val="2"/>
      </rPr>
      <t>MUST NOT</t>
    </r>
    <r>
      <rPr>
        <sz val="10"/>
        <color rgb="FF000000"/>
        <rFont val="Arial"/>
        <family val="2"/>
      </rPr>
      <t xml:space="preserve"> change the Pricing Template. SARS may at its sole discretion render a bid to be non-responsive in the event that the pricing template has been changed.  </t>
    </r>
  </si>
  <si>
    <t>6. Bidders are required to complete pricing for ALL sites within a cluster. An incomplete cluster will be deemed as non-responsive bid and the bidder will be disqualified</t>
  </si>
  <si>
    <t>7. Bidders must complete the Pricing Template, print the spreadsheet, initial each page, sign and submit in Hardcopy also submit in electronic (EXCEL) format. Both formats MUST be identical.</t>
  </si>
  <si>
    <t>8. The quoted prices MUST be  inclusive of all SARS' requirements as per the Specification document. No additional costs will be considered post award.</t>
  </si>
  <si>
    <r>
      <t xml:space="preserve">9. Bidders must take note of the service frequencies for the respective sites i.e. </t>
    </r>
    <r>
      <rPr>
        <sz val="10"/>
        <color rgb="FFFF0000"/>
        <rFont val="Arial"/>
        <family val="2"/>
      </rPr>
      <t>'Saturdays' &amp; 'Weekdays'.</t>
    </r>
  </si>
  <si>
    <t>11. SARS reserves the right to add or remove an office/s in a specific cluster in line with SARS business requirements</t>
  </si>
  <si>
    <t>12.Bidders must note that the number of  Quantities indicated in this pricing template are estimates. These numbers will be used for comparative pricing evaluation purposes and the final number will be negotiated with the winning bidder post tender award.</t>
  </si>
  <si>
    <t xml:space="preserve">13. Bidders can provide comments, assumptions and any points of clarification on a separate letter as an annexure to their price proposal, and this should be done on their company letterhead. </t>
  </si>
  <si>
    <r>
      <t xml:space="preserve">Table 2: SERVICED ON WEEKDAYS </t>
    </r>
    <r>
      <rPr>
        <b/>
        <i/>
        <sz val="12"/>
        <color rgb="FFFF0000"/>
        <rFont val="Arial"/>
        <family val="2"/>
      </rPr>
      <t>(SPRAYING/FUMIGATION SERVICES)</t>
    </r>
  </si>
  <si>
    <r>
      <t xml:space="preserve">Table 1: SERVICED ON SATURDAYS </t>
    </r>
    <r>
      <rPr>
        <b/>
        <i/>
        <sz val="12"/>
        <color rgb="FFFF0000"/>
        <rFont val="Arial"/>
        <family val="2"/>
      </rPr>
      <t>(SPRAYING/FUMIGATION SERVICES)</t>
    </r>
  </si>
  <si>
    <r>
      <t xml:space="preserve">Table 3:  Head Office &amp; Gauteng North Rental Equipment &amp; Services - </t>
    </r>
    <r>
      <rPr>
        <b/>
        <i/>
        <sz val="14"/>
        <color rgb="FFFF0000"/>
        <rFont val="Calibri"/>
        <family val="2"/>
        <scheme val="minor"/>
      </rPr>
      <t>External Bait Station (Inclusive of Labour)</t>
    </r>
  </si>
  <si>
    <r>
      <t>Table 4: Head Office &amp; Gauteng North Rental Equipment &amp; Services -</t>
    </r>
    <r>
      <rPr>
        <b/>
        <i/>
        <sz val="14"/>
        <color rgb="FFFF0000"/>
        <rFont val="Calibri"/>
        <family val="2"/>
        <scheme val="minor"/>
      </rPr>
      <t xml:space="preserve"> Flycatcher (Inclusive of Labour)</t>
    </r>
  </si>
  <si>
    <r>
      <t xml:space="preserve">Table 5: SERVICED ON SATURDAYS </t>
    </r>
    <r>
      <rPr>
        <b/>
        <i/>
        <sz val="12"/>
        <color rgb="FFFF0000"/>
        <rFont val="Arial"/>
        <family val="2"/>
      </rPr>
      <t>(SPRAYING/FUMIGATION SERVICES)</t>
    </r>
  </si>
  <si>
    <r>
      <t xml:space="preserve">Table 6: SERVICED ON WEEKDAYS </t>
    </r>
    <r>
      <rPr>
        <b/>
        <i/>
        <sz val="12"/>
        <color rgb="FFFF0000"/>
        <rFont val="Arial"/>
        <family val="2"/>
      </rPr>
      <t>(SPRAYING/FUMIGATION SERVICES)</t>
    </r>
  </si>
  <si>
    <r>
      <t xml:space="preserve">Table 7: Mpumalanga Rental Equipment &amp; Services - </t>
    </r>
    <r>
      <rPr>
        <b/>
        <i/>
        <sz val="14"/>
        <color rgb="FFFF0000"/>
        <rFont val="Calibri"/>
        <family val="2"/>
        <scheme val="minor"/>
      </rPr>
      <t>External Bait Station (Inclusive of Labour)</t>
    </r>
  </si>
  <si>
    <r>
      <t xml:space="preserve">Table 8: Mpumalanga Rental Equipment &amp; Services - </t>
    </r>
    <r>
      <rPr>
        <b/>
        <i/>
        <sz val="14"/>
        <color rgb="FFFF0000"/>
        <rFont val="Calibri"/>
        <family val="2"/>
        <scheme val="minor"/>
      </rPr>
      <t>Flycatcher (Inclusive of Labour)</t>
    </r>
  </si>
  <si>
    <t>Table 8: INTERNAL BAIT STATIONS SERVICING PER SITE</t>
  </si>
  <si>
    <t>Table 9: INTERNAL BAIT STATIONS SERVICING PER SITE</t>
  </si>
  <si>
    <t>Table 10: Annual  Escalation</t>
  </si>
  <si>
    <t xml:space="preserve">Table 11: Ad Hoc Request Services: </t>
  </si>
  <si>
    <t>10. Ad hoc services for Bees, Wasps, Snakes, Bats are to be quoted for as "Labour Rate" , this part will not form part of the overall price evaluation</t>
  </si>
  <si>
    <r>
      <t xml:space="preserve">Table 3: SERVICED ON SATURDAYS </t>
    </r>
    <r>
      <rPr>
        <b/>
        <i/>
        <sz val="12"/>
        <color rgb="FFFF0000"/>
        <rFont val="Arial"/>
        <family val="2"/>
      </rPr>
      <t>(SPRAYING/FUMIGATION SERVICES)</t>
    </r>
  </si>
  <si>
    <r>
      <t xml:space="preserve">Table 4: SERVICED ON WEEKDAYS </t>
    </r>
    <r>
      <rPr>
        <b/>
        <i/>
        <sz val="12"/>
        <color rgb="FFFF0000"/>
        <rFont val="Arial"/>
        <family val="2"/>
      </rPr>
      <t>(SPRAYING/FUMIGATION SERVICES)</t>
    </r>
  </si>
  <si>
    <r>
      <t xml:space="preserve">Table 5: Gauteng Central Rental Equipment &amp; Services - </t>
    </r>
    <r>
      <rPr>
        <b/>
        <i/>
        <sz val="14"/>
        <color rgb="FFFF0000"/>
        <rFont val="Calibri"/>
        <family val="2"/>
        <scheme val="minor"/>
      </rPr>
      <t>External Bait Station (Inclusive of Labour)</t>
    </r>
  </si>
  <si>
    <r>
      <t xml:space="preserve">Table 6: Limpopo Rental Equipment &amp; Services - </t>
    </r>
    <r>
      <rPr>
        <b/>
        <i/>
        <sz val="14"/>
        <color rgb="FFFF0000"/>
        <rFont val="Calibri"/>
        <family val="2"/>
        <scheme val="minor"/>
      </rPr>
      <t>External Bait Station (Inclusive of Labour)</t>
    </r>
  </si>
  <si>
    <r>
      <t xml:space="preserve">Table 7: Limpopo Rental Equipment &amp; Services - </t>
    </r>
    <r>
      <rPr>
        <b/>
        <i/>
        <sz val="14"/>
        <color rgb="FFFF0000"/>
        <rFont val="Calibri"/>
        <family val="2"/>
        <scheme val="minor"/>
      </rPr>
      <t>Flycatcher (Inclusive of Labour)</t>
    </r>
  </si>
  <si>
    <t>Table 9: Annual  Escalation</t>
  </si>
  <si>
    <t xml:space="preserve">Table 10: Ad Hoc Request Services: </t>
  </si>
  <si>
    <r>
      <t xml:space="preserve">Table 3: Gauteng South Rental Equipment &amp; Services - </t>
    </r>
    <r>
      <rPr>
        <b/>
        <i/>
        <sz val="14"/>
        <color rgb="FFFF0000"/>
        <rFont val="Calibri"/>
        <family val="2"/>
        <scheme val="minor"/>
      </rPr>
      <t>External Bait Station (Inclusive of Labour)</t>
    </r>
  </si>
  <si>
    <r>
      <t xml:space="preserve">Table 4: Gauteng South Rental Equipment &amp; Services - </t>
    </r>
    <r>
      <rPr>
        <b/>
        <i/>
        <sz val="14"/>
        <color rgb="FFFF0000"/>
        <rFont val="Calibri"/>
        <family val="2"/>
        <scheme val="minor"/>
      </rPr>
      <t>Flycatcher (Inclusive of Labour)</t>
    </r>
  </si>
  <si>
    <r>
      <t xml:space="preserve">Table 5: SERVICED ON WEEKDAYS </t>
    </r>
    <r>
      <rPr>
        <b/>
        <i/>
        <sz val="12"/>
        <color rgb="FFFF0000"/>
        <rFont val="Arial"/>
        <family val="2"/>
      </rPr>
      <t>(SPRAYING/FUMIGATION SERVICES)</t>
    </r>
  </si>
  <si>
    <r>
      <t xml:space="preserve">Table 6: North West Rental Equipment &amp; Services - </t>
    </r>
    <r>
      <rPr>
        <b/>
        <i/>
        <sz val="14"/>
        <color rgb="FFFF0000"/>
        <rFont val="Calibri"/>
        <family val="2"/>
        <scheme val="minor"/>
      </rPr>
      <t>External Bait Station (Inclusive of Labour)</t>
    </r>
  </si>
  <si>
    <t>Table 7: INTERNAL BAIT STATIONS SERVICING PER SITE</t>
  </si>
  <si>
    <t>Table 8: Annual  Escalation</t>
  </si>
  <si>
    <t xml:space="preserve">Table 9: Ad Hoc Request Services: </t>
  </si>
  <si>
    <r>
      <t xml:space="preserve">Table 1: SERVICED ON WEEKDAYS </t>
    </r>
    <r>
      <rPr>
        <b/>
        <i/>
        <sz val="12"/>
        <color rgb="FFFF0000"/>
        <rFont val="Arial"/>
        <family val="2"/>
      </rPr>
      <t>(SPRAYING/FUMIGATION SERVICES)</t>
    </r>
  </si>
  <si>
    <r>
      <t xml:space="preserve">Table 2: SERVICED ON SATURDAYS </t>
    </r>
    <r>
      <rPr>
        <b/>
        <i/>
        <sz val="12"/>
        <color rgb="FFFF0000"/>
        <rFont val="Arial"/>
        <family val="2"/>
      </rPr>
      <t>(SPRAYING/FUMIGATION SERVICES)</t>
    </r>
  </si>
  <si>
    <r>
      <t xml:space="preserve">Table 3: Kwazulu Natal Rental Equipment &amp; Services -  </t>
    </r>
    <r>
      <rPr>
        <b/>
        <i/>
        <sz val="14"/>
        <color rgb="FFFF0000"/>
        <rFont val="Calibri"/>
        <family val="2"/>
        <scheme val="minor"/>
      </rPr>
      <t>External Bait Station (Inclusive of Labour)</t>
    </r>
  </si>
  <si>
    <r>
      <t xml:space="preserve">Table 4: Kwazulu Natal Rental Equipment &amp; Services - </t>
    </r>
    <r>
      <rPr>
        <b/>
        <i/>
        <sz val="14"/>
        <color rgb="FFFF0000"/>
        <rFont val="Calibri"/>
        <family val="2"/>
        <scheme val="minor"/>
      </rPr>
      <t>Flycatcher (Inclusive of Labour)</t>
    </r>
  </si>
  <si>
    <r>
      <t xml:space="preserve">Table 3: Rental Equipment &amp; Services - </t>
    </r>
    <r>
      <rPr>
        <b/>
        <i/>
        <sz val="14"/>
        <color rgb="FFFF0000"/>
        <rFont val="Calibri"/>
        <family val="2"/>
        <scheme val="minor"/>
      </rPr>
      <t>External Bait Station (Inclusive of Labour)</t>
    </r>
  </si>
  <si>
    <r>
      <t xml:space="preserve">Table 4: Rental Equipment &amp; Services - </t>
    </r>
    <r>
      <rPr>
        <b/>
        <i/>
        <sz val="14"/>
        <color rgb="FFFF0000"/>
        <rFont val="Calibri"/>
        <family val="2"/>
        <scheme val="minor"/>
      </rPr>
      <t>Flycatcher (Inclusive of Labour)</t>
    </r>
  </si>
  <si>
    <t>Table 5: INTERNAL BAIT STATIONS SERVICING PER SITE</t>
  </si>
  <si>
    <t>Table 6: Annual  Escalation</t>
  </si>
  <si>
    <t xml:space="preserve">Table 7: Ad Hoc Request Services: </t>
  </si>
  <si>
    <r>
      <t xml:space="preserve">Table 3: Free State Rental Equipment &amp; Services - </t>
    </r>
    <r>
      <rPr>
        <b/>
        <i/>
        <sz val="14"/>
        <color rgb="FFFF0000"/>
        <rFont val="Calibri"/>
        <family val="2"/>
        <scheme val="minor"/>
      </rPr>
      <t>External Bait Station (Inclusive of Labour)</t>
    </r>
  </si>
  <si>
    <r>
      <t xml:space="preserve">Table 4: Free State Rental Equipment &amp; Services - </t>
    </r>
    <r>
      <rPr>
        <b/>
        <i/>
        <sz val="14"/>
        <color rgb="FFFF0000"/>
        <rFont val="Calibri"/>
        <family val="2"/>
        <scheme val="minor"/>
      </rPr>
      <t>Flycatcher (Inclusive of Labour)</t>
    </r>
  </si>
  <si>
    <r>
      <t xml:space="preserve">Table 5: Northern Cape Rental Equipment &amp; Services -  </t>
    </r>
    <r>
      <rPr>
        <b/>
        <i/>
        <sz val="14"/>
        <color rgb="FFFF0000"/>
        <rFont val="Calibri"/>
        <family val="2"/>
        <scheme val="minor"/>
      </rPr>
      <t>External Bait Station (Inclusive of Labour)</t>
    </r>
  </si>
  <si>
    <r>
      <t xml:space="preserve">Table 6: Northern Cape Rental Equipment &amp; Services - </t>
    </r>
    <r>
      <rPr>
        <b/>
        <i/>
        <sz val="14"/>
        <color rgb="FFFF0000"/>
        <rFont val="Calibri"/>
        <family val="2"/>
        <scheme val="minor"/>
      </rPr>
      <t>Flycatcher (Inclusive of Labour)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</si>
</sst>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quot;R&quot;\ * #,##0.00_ ;_ &quot;R&quot;\ * \-#,##0.00_ ;_ &quot;R&quot;\ * &quot;-&quot;??_ ;_ @_ "/>
    <numFmt numFmtId="164" formatCode="&quot;R&quot;\ #,##0.00"/>
  </numFmts>
  <fonts count="26" x14ac:knownFonts="1">
    <font>
      <sz val="11"/>
      <color theme="1"/>
      <name val="Calibri"/>
      <family val="2"/>
      <scheme val="minor"/>
    </font>
    <font>
      <sz val="11"/>
      <color theme="1"/>
      <name val="Calibri"/>
      <family val="2"/>
      <scheme val="minor"/>
    </font>
    <font>
      <b/>
      <sz val="12"/>
      <name val="Arial"/>
      <family val="2"/>
    </font>
    <font>
      <b/>
      <sz val="12"/>
      <color indexed="8"/>
      <name val="Arial"/>
      <family val="2"/>
    </font>
    <font>
      <b/>
      <sz val="10"/>
      <color indexed="8"/>
      <name val="Arial"/>
      <family val="2"/>
    </font>
    <font>
      <sz val="10"/>
      <color indexed="8"/>
      <name val="Arial"/>
      <family val="2"/>
    </font>
    <font>
      <sz val="10"/>
      <color theme="1"/>
      <name val="Arial"/>
      <family val="2"/>
    </font>
    <font>
      <sz val="10"/>
      <color theme="1"/>
      <name val="Calibri"/>
      <family val="2"/>
      <scheme val="minor"/>
    </font>
    <font>
      <b/>
      <sz val="14"/>
      <color theme="1"/>
      <name val="Calibri"/>
      <family val="2"/>
      <scheme val="minor"/>
    </font>
    <font>
      <sz val="11"/>
      <color theme="1"/>
      <name val="Arial"/>
      <family val="2"/>
    </font>
    <font>
      <sz val="10"/>
      <color rgb="FF000000"/>
      <name val="Arial"/>
      <family val="2"/>
    </font>
    <font>
      <sz val="10"/>
      <name val="Arial"/>
      <family val="2"/>
    </font>
    <font>
      <sz val="12"/>
      <color theme="1"/>
      <name val="Calibri"/>
      <family val="2"/>
      <scheme val="minor"/>
    </font>
    <font>
      <sz val="11"/>
      <color rgb="FF000000"/>
      <name val="Calibri"/>
      <family val="2"/>
      <scheme val="minor"/>
    </font>
    <font>
      <sz val="11"/>
      <color theme="1"/>
      <name val="Arial Narrow"/>
      <family val="2"/>
    </font>
    <font>
      <b/>
      <u/>
      <sz val="16"/>
      <color rgb="FFFF0000"/>
      <name val="Arial Narrow"/>
      <family val="2"/>
    </font>
    <font>
      <b/>
      <sz val="11"/>
      <color theme="1"/>
      <name val="Arial"/>
      <family val="2"/>
    </font>
    <font>
      <b/>
      <sz val="11"/>
      <color theme="1"/>
      <name val="Calibri"/>
      <family val="2"/>
      <scheme val="minor"/>
    </font>
    <font>
      <b/>
      <sz val="10"/>
      <color theme="1"/>
      <name val="Arial"/>
      <family val="2"/>
    </font>
    <font>
      <b/>
      <sz val="10"/>
      <color theme="1"/>
      <name val="Calibri"/>
      <family val="2"/>
      <scheme val="minor"/>
    </font>
    <font>
      <b/>
      <i/>
      <sz val="14"/>
      <color rgb="FFFF0000"/>
      <name val="Calibri"/>
      <family val="2"/>
      <scheme val="minor"/>
    </font>
    <font>
      <b/>
      <i/>
      <sz val="12"/>
      <color rgb="FFFF0000"/>
      <name val="Arial"/>
      <family val="2"/>
    </font>
    <font>
      <u/>
      <sz val="10"/>
      <color rgb="FF000000"/>
      <name val="Arial"/>
      <family val="2"/>
    </font>
    <font>
      <sz val="10"/>
      <color rgb="FFFF0000"/>
      <name val="Arial"/>
      <family val="2"/>
    </font>
    <font>
      <sz val="8"/>
      <name val="Calibri"/>
      <family val="2"/>
      <scheme val="minor"/>
    </font>
    <font>
      <b/>
      <sz val="10"/>
      <name val="Arial"/>
      <family val="2"/>
    </font>
  </fonts>
  <fills count="10">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theme="9" tint="0.59999389629810485"/>
        <bgColor indexed="64"/>
      </patternFill>
    </fill>
    <fill>
      <patternFill patternType="solid">
        <fgColor indexed="22"/>
        <bgColor indexed="64"/>
      </patternFill>
    </fill>
    <fill>
      <patternFill patternType="solid">
        <fgColor theme="0" tint="-0.14999847407452621"/>
        <bgColor indexed="64"/>
      </patternFill>
    </fill>
    <fill>
      <patternFill patternType="solid">
        <fgColor theme="9" tint="0.39997558519241921"/>
        <bgColor indexed="64"/>
      </patternFill>
    </fill>
    <fill>
      <patternFill patternType="solid">
        <fgColor rgb="FFFFC000"/>
        <bgColor indexed="64"/>
      </patternFill>
    </fill>
    <fill>
      <patternFill patternType="solid">
        <fgColor theme="8" tint="0.39997558519241921"/>
        <bgColor indexed="64"/>
      </patternFill>
    </fill>
  </fills>
  <borders count="58">
    <border>
      <left/>
      <right/>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medium">
        <color indexed="64"/>
      </right>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bottom style="medium">
        <color indexed="64"/>
      </bottom>
      <diagonal/>
    </border>
  </borders>
  <cellStyleXfs count="3">
    <xf numFmtId="0" fontId="0" fillId="0" borderId="0"/>
    <xf numFmtId="0" fontId="1" fillId="0" borderId="0"/>
    <xf numFmtId="0" fontId="13" fillId="0" borderId="0"/>
  </cellStyleXfs>
  <cellXfs count="393">
    <xf numFmtId="0" fontId="0" fillId="0" borderId="0" xfId="0"/>
    <xf numFmtId="0" fontId="2" fillId="2" borderId="0" xfId="0" applyFont="1" applyFill="1"/>
    <xf numFmtId="0" fontId="0" fillId="2" borderId="0" xfId="0" applyFill="1"/>
    <xf numFmtId="0" fontId="7" fillId="0" borderId="0" xfId="0" applyFont="1"/>
    <xf numFmtId="0" fontId="4" fillId="6" borderId="20" xfId="0" applyFont="1" applyFill="1" applyBorder="1" applyAlignment="1">
      <alignment vertical="top" wrapText="1"/>
    </xf>
    <xf numFmtId="0" fontId="4" fillId="6" borderId="21" xfId="0" applyFont="1" applyFill="1" applyBorder="1" applyAlignment="1">
      <alignment vertical="top" wrapText="1"/>
    </xf>
    <xf numFmtId="0" fontId="0" fillId="0" borderId="23" xfId="0" applyBorder="1"/>
    <xf numFmtId="0" fontId="6" fillId="2" borderId="11" xfId="0" applyFont="1" applyFill="1" applyBorder="1" applyAlignment="1">
      <alignment horizontal="right" wrapText="1"/>
    </xf>
    <xf numFmtId="0" fontId="6" fillId="2" borderId="16" xfId="0" applyFont="1" applyFill="1" applyBorder="1" applyAlignment="1">
      <alignment horizontal="right" wrapText="1"/>
    </xf>
    <xf numFmtId="0" fontId="4" fillId="5" borderId="30" xfId="0" applyFont="1" applyFill="1" applyBorder="1" applyAlignment="1">
      <alignment vertical="top" wrapText="1"/>
    </xf>
    <xf numFmtId="0" fontId="4" fillId="5" borderId="28" xfId="0" applyFont="1" applyFill="1" applyBorder="1" applyAlignment="1">
      <alignment horizontal="center" vertical="center" wrapText="1"/>
    </xf>
    <xf numFmtId="0" fontId="2" fillId="2" borderId="0" xfId="0" applyFont="1" applyFill="1" applyAlignment="1">
      <alignment horizontal="center" vertical="center"/>
    </xf>
    <xf numFmtId="0" fontId="6" fillId="2" borderId="16" xfId="0" applyFont="1" applyFill="1" applyBorder="1" applyAlignment="1">
      <alignment horizontal="right" vertical="center" wrapText="1"/>
    </xf>
    <xf numFmtId="0" fontId="9" fillId="0" borderId="0" xfId="0" applyFont="1"/>
    <xf numFmtId="0" fontId="6" fillId="0" borderId="0" xfId="0" applyFont="1"/>
    <xf numFmtId="0" fontId="12" fillId="0" borderId="0" xfId="0" applyFont="1"/>
    <xf numFmtId="0" fontId="9" fillId="2" borderId="0" xfId="0" applyFont="1" applyFill="1"/>
    <xf numFmtId="0" fontId="5" fillId="2" borderId="10" xfId="0" applyFont="1" applyFill="1" applyBorder="1" applyAlignment="1">
      <alignment wrapText="1"/>
    </xf>
    <xf numFmtId="0" fontId="5" fillId="2" borderId="17" xfId="0" applyFont="1" applyFill="1" applyBorder="1" applyAlignment="1">
      <alignment wrapText="1"/>
    </xf>
    <xf numFmtId="0" fontId="5" fillId="2" borderId="18" xfId="0" applyFont="1" applyFill="1" applyBorder="1" applyAlignment="1">
      <alignment wrapText="1"/>
    </xf>
    <xf numFmtId="0" fontId="4" fillId="5" borderId="38" xfId="0" applyFont="1" applyFill="1" applyBorder="1" applyAlignment="1">
      <alignment wrapText="1"/>
    </xf>
    <xf numFmtId="0" fontId="4" fillId="5" borderId="39" xfId="0" applyFont="1" applyFill="1" applyBorder="1" applyAlignment="1">
      <alignment wrapText="1"/>
    </xf>
    <xf numFmtId="0" fontId="4" fillId="5" borderId="33" xfId="0" applyFont="1" applyFill="1" applyBorder="1" applyAlignment="1">
      <alignment wrapText="1"/>
    </xf>
    <xf numFmtId="0" fontId="5" fillId="2" borderId="17" xfId="0" applyFont="1" applyFill="1" applyBorder="1" applyAlignment="1">
      <alignment vertical="top" wrapText="1"/>
    </xf>
    <xf numFmtId="0" fontId="3" fillId="6" borderId="1" xfId="0" applyFont="1" applyFill="1" applyBorder="1" applyAlignment="1">
      <alignment horizontal="center" vertical="top" wrapText="1"/>
    </xf>
    <xf numFmtId="0" fontId="3" fillId="6" borderId="43" xfId="0" applyFont="1" applyFill="1" applyBorder="1" applyAlignment="1">
      <alignment horizontal="center" vertical="top" wrapText="1"/>
    </xf>
    <xf numFmtId="0" fontId="3" fillId="6" borderId="44" xfId="0" applyFont="1" applyFill="1" applyBorder="1" applyAlignment="1">
      <alignment horizontal="center" vertical="top" wrapText="1"/>
    </xf>
    <xf numFmtId="0" fontId="3" fillId="6" borderId="35" xfId="0" applyFont="1" applyFill="1" applyBorder="1" applyAlignment="1">
      <alignment horizontal="center" vertical="top" wrapText="1"/>
    </xf>
    <xf numFmtId="0" fontId="3" fillId="6" borderId="37" xfId="0" applyFont="1" applyFill="1" applyBorder="1" applyAlignment="1">
      <alignment horizontal="center" vertical="top" wrapText="1"/>
    </xf>
    <xf numFmtId="0" fontId="5" fillId="2" borderId="18" xfId="0" applyFont="1" applyFill="1" applyBorder="1" applyAlignment="1">
      <alignment vertical="top" wrapText="1"/>
    </xf>
    <xf numFmtId="0" fontId="4" fillId="6" borderId="46" xfId="0" applyFont="1" applyFill="1" applyBorder="1" applyAlignment="1">
      <alignment vertical="top" wrapText="1"/>
    </xf>
    <xf numFmtId="0" fontId="5" fillId="2" borderId="10" xfId="0" applyFont="1" applyFill="1" applyBorder="1" applyAlignment="1">
      <alignment vertical="top" wrapText="1"/>
    </xf>
    <xf numFmtId="0" fontId="4" fillId="5" borderId="41" xfId="0" applyFont="1" applyFill="1" applyBorder="1" applyAlignment="1">
      <alignment vertical="top" wrapText="1"/>
    </xf>
    <xf numFmtId="0" fontId="4" fillId="5" borderId="42" xfId="0" applyFont="1" applyFill="1" applyBorder="1" applyAlignment="1">
      <alignment vertical="top" wrapText="1"/>
    </xf>
    <xf numFmtId="0" fontId="4" fillId="6" borderId="29" xfId="0" applyFont="1" applyFill="1" applyBorder="1" applyAlignment="1">
      <alignment vertical="top" wrapText="1"/>
    </xf>
    <xf numFmtId="0" fontId="4" fillId="6" borderId="9" xfId="0" applyFont="1" applyFill="1" applyBorder="1" applyAlignment="1">
      <alignment vertical="top" wrapText="1"/>
    </xf>
    <xf numFmtId="0" fontId="4" fillId="5" borderId="17" xfId="0" applyFont="1" applyFill="1" applyBorder="1" applyAlignment="1">
      <alignment vertical="top" wrapText="1"/>
    </xf>
    <xf numFmtId="0" fontId="4" fillId="5" borderId="34" xfId="0" applyFont="1" applyFill="1" applyBorder="1" applyAlignment="1">
      <alignment vertical="top" wrapText="1"/>
    </xf>
    <xf numFmtId="0" fontId="4" fillId="5" borderId="14" xfId="0" applyFont="1" applyFill="1" applyBorder="1" applyAlignment="1">
      <alignment vertical="top" wrapText="1"/>
    </xf>
    <xf numFmtId="0" fontId="9" fillId="0" borderId="39" xfId="0" applyFont="1" applyBorder="1" applyAlignment="1">
      <alignment horizontal="center"/>
    </xf>
    <xf numFmtId="0" fontId="4" fillId="6" borderId="7" xfId="0" applyFont="1" applyFill="1" applyBorder="1" applyAlignment="1">
      <alignment vertical="top" wrapText="1"/>
    </xf>
    <xf numFmtId="0" fontId="3" fillId="6" borderId="35" xfId="0" applyFont="1" applyFill="1" applyBorder="1" applyAlignment="1">
      <alignment horizontal="center" wrapText="1"/>
    </xf>
    <xf numFmtId="0" fontId="3" fillId="6" borderId="37" xfId="0" applyFont="1" applyFill="1" applyBorder="1" applyAlignment="1">
      <alignment horizontal="center" wrapText="1"/>
    </xf>
    <xf numFmtId="0" fontId="4" fillId="5" borderId="13" xfId="0" applyFont="1" applyFill="1" applyBorder="1" applyAlignment="1">
      <alignment vertical="top" wrapText="1"/>
    </xf>
    <xf numFmtId="0" fontId="0" fillId="0" borderId="40" xfId="0" applyBorder="1" applyAlignment="1">
      <alignment horizontal="center"/>
    </xf>
    <xf numFmtId="0" fontId="0" fillId="0" borderId="45" xfId="0" applyBorder="1" applyAlignment="1">
      <alignment horizontal="center"/>
    </xf>
    <xf numFmtId="0" fontId="11" fillId="2" borderId="10" xfId="0" applyFont="1" applyFill="1" applyBorder="1" applyAlignment="1">
      <alignment horizontal="left" vertical="center"/>
    </xf>
    <xf numFmtId="0" fontId="6" fillId="2" borderId="23" xfId="0" applyFont="1" applyFill="1" applyBorder="1" applyAlignment="1">
      <alignment horizontal="left" wrapText="1"/>
    </xf>
    <xf numFmtId="0" fontId="11" fillId="2" borderId="17" xfId="0" applyFont="1" applyFill="1" applyBorder="1"/>
    <xf numFmtId="0" fontId="2" fillId="2" borderId="7" xfId="0" applyFont="1" applyFill="1" applyBorder="1"/>
    <xf numFmtId="0" fontId="11" fillId="2" borderId="10" xfId="0" applyFont="1" applyFill="1" applyBorder="1" applyAlignment="1">
      <alignment vertical="top" wrapText="1"/>
    </xf>
    <xf numFmtId="0" fontId="11" fillId="2" borderId="17" xfId="0" applyFont="1" applyFill="1" applyBorder="1" applyAlignment="1">
      <alignment vertical="top" wrapText="1"/>
    </xf>
    <xf numFmtId="0" fontId="6" fillId="2" borderId="23" xfId="0" applyFont="1" applyFill="1" applyBorder="1" applyAlignment="1">
      <alignment vertical="center"/>
    </xf>
    <xf numFmtId="0" fontId="11" fillId="2" borderId="18" xfId="0" applyFont="1" applyFill="1" applyBorder="1" applyAlignment="1">
      <alignment vertical="top" wrapText="1"/>
    </xf>
    <xf numFmtId="0" fontId="11" fillId="2" borderId="17" xfId="0" applyFont="1" applyFill="1" applyBorder="1" applyAlignment="1">
      <alignment wrapText="1"/>
    </xf>
    <xf numFmtId="0" fontId="11" fillId="2" borderId="18" xfId="0" applyFont="1" applyFill="1" applyBorder="1"/>
    <xf numFmtId="0" fontId="9" fillId="0" borderId="0" xfId="0" applyFont="1" applyAlignment="1">
      <alignment vertical="center"/>
    </xf>
    <xf numFmtId="0" fontId="9" fillId="0" borderId="0" xfId="0" applyFont="1" applyAlignment="1">
      <alignment horizontal="left" vertical="center"/>
    </xf>
    <xf numFmtId="0" fontId="16" fillId="0" borderId="0" xfId="0" applyFont="1" applyAlignment="1">
      <alignment wrapText="1"/>
    </xf>
    <xf numFmtId="0" fontId="6" fillId="0" borderId="0" xfId="0" applyFont="1" applyAlignment="1">
      <alignment wrapText="1"/>
    </xf>
    <xf numFmtId="164" fontId="6" fillId="0" borderId="0" xfId="0" applyNumberFormat="1" applyFont="1" applyAlignment="1">
      <alignment wrapText="1"/>
    </xf>
    <xf numFmtId="0" fontId="18" fillId="0" borderId="0" xfId="0" applyFont="1" applyAlignment="1">
      <alignment wrapText="1"/>
    </xf>
    <xf numFmtId="0" fontId="17" fillId="0" borderId="0" xfId="0" applyFont="1"/>
    <xf numFmtId="10" fontId="17" fillId="0" borderId="0" xfId="0" applyNumberFormat="1" applyFont="1"/>
    <xf numFmtId="44" fontId="17" fillId="0" borderId="0" xfId="0" applyNumberFormat="1" applyFont="1"/>
    <xf numFmtId="0" fontId="19" fillId="0" borderId="0" xfId="0" applyFont="1"/>
    <xf numFmtId="10" fontId="17" fillId="2" borderId="0" xfId="0" applyNumberFormat="1" applyFont="1" applyFill="1"/>
    <xf numFmtId="0" fontId="16" fillId="0" borderId="0" xfId="0" applyFont="1" applyAlignment="1">
      <alignment vertical="center"/>
    </xf>
    <xf numFmtId="0" fontId="16" fillId="0" borderId="0" xfId="0" applyFont="1" applyAlignment="1">
      <alignment horizontal="left" vertical="center"/>
    </xf>
    <xf numFmtId="164" fontId="18" fillId="0" borderId="0" xfId="0" applyNumberFormat="1" applyFont="1" applyAlignment="1">
      <alignment wrapText="1"/>
    </xf>
    <xf numFmtId="0" fontId="4" fillId="0" borderId="0" xfId="0" applyFont="1" applyAlignment="1">
      <alignment vertical="top" wrapText="1"/>
    </xf>
    <xf numFmtId="44" fontId="4" fillId="0" borderId="0" xfId="0" applyNumberFormat="1" applyFont="1" applyAlignment="1">
      <alignment wrapText="1"/>
    </xf>
    <xf numFmtId="0" fontId="5" fillId="0" borderId="17" xfId="0" applyFont="1" applyBorder="1" applyAlignment="1">
      <alignment wrapText="1"/>
    </xf>
    <xf numFmtId="44" fontId="3" fillId="0" borderId="0" xfId="0" applyNumberFormat="1" applyFont="1" applyAlignment="1">
      <alignment vertical="top" wrapText="1"/>
    </xf>
    <xf numFmtId="164" fontId="11" fillId="0" borderId="11" xfId="0" applyNumberFormat="1" applyFont="1" applyBorder="1" applyAlignment="1">
      <alignment horizontal="right"/>
    </xf>
    <xf numFmtId="164" fontId="6" fillId="0" borderId="11" xfId="0" applyNumberFormat="1" applyFont="1" applyBorder="1" applyAlignment="1">
      <alignment horizontal="right"/>
    </xf>
    <xf numFmtId="164" fontId="6" fillId="0" borderId="16" xfId="0" applyNumberFormat="1" applyFont="1" applyBorder="1" applyAlignment="1">
      <alignment horizontal="right"/>
    </xf>
    <xf numFmtId="1" fontId="4" fillId="6" borderId="22" xfId="0" applyNumberFormat="1" applyFont="1" applyFill="1" applyBorder="1" applyAlignment="1">
      <alignment horizontal="center" wrapText="1"/>
    </xf>
    <xf numFmtId="0" fontId="18" fillId="0" borderId="0" xfId="0" applyFont="1" applyAlignment="1">
      <alignment horizontal="center" wrapText="1"/>
    </xf>
    <xf numFmtId="0" fontId="18" fillId="0" borderId="0" xfId="0" applyFont="1" applyAlignment="1">
      <alignment horizontal="center"/>
    </xf>
    <xf numFmtId="164" fontId="4" fillId="6" borderId="22" xfId="0" applyNumberFormat="1" applyFont="1" applyFill="1" applyBorder="1" applyAlignment="1">
      <alignment wrapText="1"/>
    </xf>
    <xf numFmtId="164" fontId="6" fillId="0" borderId="26" xfId="0" applyNumberFormat="1" applyFont="1" applyBorder="1" applyAlignment="1">
      <alignment horizontal="right"/>
    </xf>
    <xf numFmtId="164" fontId="6" fillId="0" borderId="24" xfId="0" applyNumberFormat="1" applyFont="1" applyBorder="1" applyAlignment="1">
      <alignment horizontal="right"/>
    </xf>
    <xf numFmtId="164" fontId="4" fillId="6" borderId="7" xfId="0" applyNumberFormat="1" applyFont="1" applyFill="1" applyBorder="1" applyAlignment="1">
      <alignment vertical="top" wrapText="1"/>
    </xf>
    <xf numFmtId="164" fontId="4" fillId="6" borderId="29" xfId="0" applyNumberFormat="1" applyFont="1" applyFill="1" applyBorder="1" applyAlignment="1">
      <alignment vertical="top" wrapText="1"/>
    </xf>
    <xf numFmtId="164" fontId="6" fillId="2" borderId="11" xfId="0" applyNumberFormat="1" applyFont="1" applyFill="1" applyBorder="1" applyAlignment="1">
      <alignment horizontal="right" wrapText="1"/>
    </xf>
    <xf numFmtId="164" fontId="5" fillId="2" borderId="19" xfId="0" applyNumberFormat="1" applyFont="1" applyFill="1" applyBorder="1" applyAlignment="1">
      <alignment horizontal="right" vertical="center" wrapText="1"/>
    </xf>
    <xf numFmtId="164" fontId="4" fillId="6" borderId="22" xfId="0" applyNumberFormat="1" applyFont="1" applyFill="1" applyBorder="1" applyAlignment="1">
      <alignment horizontal="right" wrapText="1"/>
    </xf>
    <xf numFmtId="164" fontId="3" fillId="6" borderId="29" xfId="0" applyNumberFormat="1" applyFont="1" applyFill="1" applyBorder="1" applyAlignment="1">
      <alignment vertical="top" wrapText="1"/>
    </xf>
    <xf numFmtId="1" fontId="4" fillId="0" borderId="0" xfId="0" applyNumberFormat="1" applyFont="1" applyAlignment="1">
      <alignment horizontal="center" wrapText="1"/>
    </xf>
    <xf numFmtId="164" fontId="4" fillId="0" borderId="0" xfId="0" applyNumberFormat="1" applyFont="1" applyAlignment="1">
      <alignment horizontal="right" wrapText="1"/>
    </xf>
    <xf numFmtId="0" fontId="4" fillId="5" borderId="10" xfId="0" applyFont="1" applyFill="1" applyBorder="1" applyAlignment="1">
      <alignment horizontal="center" vertical="center" wrapText="1"/>
    </xf>
    <xf numFmtId="0" fontId="4" fillId="5" borderId="50" xfId="0" applyFont="1" applyFill="1" applyBorder="1" applyAlignment="1">
      <alignment horizontal="center" vertical="center" wrapText="1"/>
    </xf>
    <xf numFmtId="0" fontId="5" fillId="0" borderId="18" xfId="0" applyFont="1" applyBorder="1" applyAlignment="1">
      <alignment wrapText="1"/>
    </xf>
    <xf numFmtId="0" fontId="6" fillId="2" borderId="15" xfId="0" applyFont="1" applyFill="1" applyBorder="1" applyAlignment="1">
      <alignment horizontal="right" wrapText="1"/>
    </xf>
    <xf numFmtId="164" fontId="4" fillId="6" borderId="9" xfId="0" applyNumberFormat="1" applyFont="1" applyFill="1" applyBorder="1" applyAlignment="1">
      <alignment horizontal="right" wrapText="1"/>
    </xf>
    <xf numFmtId="164" fontId="4" fillId="6" borderId="9" xfId="0" applyNumberFormat="1" applyFont="1" applyFill="1" applyBorder="1" applyAlignment="1">
      <alignment wrapText="1"/>
    </xf>
    <xf numFmtId="164" fontId="4" fillId="6" borderId="29" xfId="0" applyNumberFormat="1" applyFont="1" applyFill="1" applyBorder="1" applyAlignment="1">
      <alignment wrapText="1"/>
    </xf>
    <xf numFmtId="0" fontId="4" fillId="0" borderId="0" xfId="0" applyFont="1" applyAlignment="1">
      <alignment horizontal="center" wrapText="1"/>
    </xf>
    <xf numFmtId="0" fontId="4" fillId="0" borderId="0" xfId="0" applyFont="1" applyAlignment="1">
      <alignment horizontal="center" vertical="center" wrapText="1"/>
    </xf>
    <xf numFmtId="0" fontId="4" fillId="5" borderId="20" xfId="0" applyFont="1" applyFill="1" applyBorder="1" applyAlignment="1">
      <alignment horizontal="center" vertical="center" wrapText="1"/>
    </xf>
    <xf numFmtId="0" fontId="4" fillId="5" borderId="29" xfId="0" applyFont="1" applyFill="1" applyBorder="1" applyAlignment="1">
      <alignment vertical="center" wrapText="1"/>
    </xf>
    <xf numFmtId="0" fontId="4" fillId="5" borderId="22" xfId="0" applyFont="1" applyFill="1" applyBorder="1" applyAlignment="1">
      <alignment horizontal="center" vertical="center" wrapText="1"/>
    </xf>
    <xf numFmtId="164" fontId="6" fillId="2" borderId="12" xfId="0" applyNumberFormat="1" applyFont="1" applyFill="1" applyBorder="1" applyAlignment="1">
      <alignment horizontal="right" wrapText="1"/>
    </xf>
    <xf numFmtId="164" fontId="4" fillId="6" borderId="21" xfId="0" applyNumberFormat="1" applyFont="1" applyFill="1" applyBorder="1" applyAlignment="1">
      <alignment horizontal="right" vertical="center" wrapText="1"/>
    </xf>
    <xf numFmtId="164" fontId="4" fillId="6" borderId="22" xfId="0" applyNumberFormat="1" applyFont="1" applyFill="1" applyBorder="1" applyAlignment="1">
      <alignment horizontal="right" vertical="center" wrapText="1"/>
    </xf>
    <xf numFmtId="0" fontId="5" fillId="0" borderId="14" xfId="0" applyFont="1" applyBorder="1" applyAlignment="1">
      <alignment wrapText="1"/>
    </xf>
    <xf numFmtId="0" fontId="5" fillId="0" borderId="15" xfId="0" applyFont="1" applyBorder="1" applyAlignment="1">
      <alignment wrapText="1"/>
    </xf>
    <xf numFmtId="164" fontId="4" fillId="6" borderId="8" xfId="0" applyNumberFormat="1" applyFont="1" applyFill="1" applyBorder="1" applyAlignment="1">
      <alignment wrapText="1"/>
    </xf>
    <xf numFmtId="164" fontId="4" fillId="6" borderId="46" xfId="0" applyNumberFormat="1" applyFont="1" applyFill="1" applyBorder="1" applyAlignment="1">
      <alignment wrapText="1"/>
    </xf>
    <xf numFmtId="44" fontId="4" fillId="0" borderId="0" xfId="0" applyNumberFormat="1" applyFont="1" applyAlignment="1">
      <alignment vertical="top" wrapText="1"/>
    </xf>
    <xf numFmtId="0" fontId="5" fillId="0" borderId="10" xfId="0" applyFont="1" applyBorder="1" applyAlignment="1">
      <alignment wrapText="1"/>
    </xf>
    <xf numFmtId="164" fontId="6" fillId="0" borderId="51" xfId="0" applyNumberFormat="1" applyFont="1" applyBorder="1" applyAlignment="1">
      <alignment horizontal="right" wrapText="1"/>
    </xf>
    <xf numFmtId="164" fontId="4" fillId="6" borderId="7" xfId="0" applyNumberFormat="1" applyFont="1" applyFill="1" applyBorder="1" applyAlignment="1">
      <alignment horizontal="right" vertical="top" wrapText="1"/>
    </xf>
    <xf numFmtId="164" fontId="4" fillId="6" borderId="29" xfId="0" applyNumberFormat="1" applyFont="1" applyFill="1" applyBorder="1" applyAlignment="1">
      <alignment horizontal="right" vertical="top" wrapText="1"/>
    </xf>
    <xf numFmtId="164" fontId="4" fillId="6" borderId="29" xfId="0" applyNumberFormat="1" applyFont="1" applyFill="1" applyBorder="1" applyAlignment="1">
      <alignment horizontal="right" wrapText="1"/>
    </xf>
    <xf numFmtId="164" fontId="6" fillId="0" borderId="16" xfId="0" applyNumberFormat="1" applyFont="1" applyBorder="1"/>
    <xf numFmtId="164" fontId="3" fillId="0" borderId="0" xfId="0" applyNumberFormat="1" applyFont="1" applyAlignment="1">
      <alignment vertical="top" wrapText="1"/>
    </xf>
    <xf numFmtId="164" fontId="6" fillId="2" borderId="16" xfId="0" applyNumberFormat="1" applyFont="1" applyFill="1" applyBorder="1" applyAlignment="1">
      <alignment horizontal="right" wrapText="1"/>
    </xf>
    <xf numFmtId="164" fontId="11" fillId="0" borderId="16" xfId="0" applyNumberFormat="1" applyFont="1" applyBorder="1" applyAlignment="1">
      <alignment horizontal="right"/>
    </xf>
    <xf numFmtId="0" fontId="4" fillId="5" borderId="21" xfId="0" applyFont="1" applyFill="1" applyBorder="1" applyAlignment="1">
      <alignment horizontal="center" vertical="center" wrapText="1"/>
    </xf>
    <xf numFmtId="0" fontId="4" fillId="5" borderId="46" xfId="0" applyFont="1" applyFill="1" applyBorder="1" applyAlignment="1">
      <alignment horizontal="center" vertical="center" wrapText="1"/>
    </xf>
    <xf numFmtId="0" fontId="4" fillId="5" borderId="21" xfId="0" applyFont="1" applyFill="1" applyBorder="1" applyAlignment="1">
      <alignment vertical="center" wrapText="1"/>
    </xf>
    <xf numFmtId="164" fontId="4" fillId="6" borderId="21" xfId="0" applyNumberFormat="1" applyFont="1" applyFill="1" applyBorder="1" applyAlignment="1">
      <alignment horizontal="right" wrapText="1"/>
    </xf>
    <xf numFmtId="164" fontId="6" fillId="0" borderId="11" xfId="0" applyNumberFormat="1" applyFont="1" applyBorder="1"/>
    <xf numFmtId="164" fontId="4" fillId="6" borderId="21" xfId="0" applyNumberFormat="1" applyFont="1" applyFill="1" applyBorder="1" applyAlignment="1">
      <alignment wrapText="1"/>
    </xf>
    <xf numFmtId="164" fontId="4" fillId="0" borderId="0" xfId="0" applyNumberFormat="1" applyFont="1" applyAlignment="1">
      <alignment wrapText="1"/>
    </xf>
    <xf numFmtId="0" fontId="6" fillId="2" borderId="19" xfId="0" applyFont="1" applyFill="1" applyBorder="1" applyAlignment="1">
      <alignment horizontal="right" wrapText="1"/>
    </xf>
    <xf numFmtId="0" fontId="11" fillId="2" borderId="14" xfId="0" applyFont="1" applyFill="1" applyBorder="1" applyAlignment="1">
      <alignment horizontal="left" vertical="center"/>
    </xf>
    <xf numFmtId="164" fontId="4" fillId="6" borderId="52" xfId="0" applyNumberFormat="1" applyFont="1" applyFill="1" applyBorder="1" applyAlignment="1">
      <alignment wrapText="1"/>
    </xf>
    <xf numFmtId="164" fontId="4" fillId="6" borderId="7" xfId="0" applyNumberFormat="1" applyFont="1" applyFill="1" applyBorder="1" applyAlignment="1">
      <alignment wrapText="1"/>
    </xf>
    <xf numFmtId="164" fontId="6" fillId="2" borderId="12" xfId="0" applyNumberFormat="1" applyFont="1" applyFill="1" applyBorder="1" applyAlignment="1">
      <alignment wrapText="1"/>
    </xf>
    <xf numFmtId="164" fontId="11" fillId="0" borderId="11" xfId="0" applyNumberFormat="1" applyFont="1" applyBorder="1"/>
    <xf numFmtId="0" fontId="4" fillId="6" borderId="7" xfId="0" applyFont="1" applyFill="1" applyBorder="1" applyAlignment="1">
      <alignment horizontal="center" vertical="top" wrapText="1"/>
    </xf>
    <xf numFmtId="0" fontId="5" fillId="0" borderId="32" xfId="0" applyFont="1" applyBorder="1" applyAlignment="1">
      <alignment wrapText="1"/>
    </xf>
    <xf numFmtId="164" fontId="4" fillId="0" borderId="0" xfId="0" applyNumberFormat="1" applyFont="1" applyAlignment="1">
      <alignment vertical="top" wrapText="1"/>
    </xf>
    <xf numFmtId="0" fontId="5" fillId="2" borderId="54" xfId="0" applyFont="1" applyFill="1" applyBorder="1" applyAlignment="1">
      <alignment wrapText="1"/>
    </xf>
    <xf numFmtId="1" fontId="4" fillId="6" borderId="7" xfId="0" applyNumberFormat="1" applyFont="1" applyFill="1" applyBorder="1" applyAlignment="1">
      <alignment horizontal="center" vertical="top" wrapText="1"/>
    </xf>
    <xf numFmtId="1" fontId="4" fillId="0" borderId="0" xfId="0" applyNumberFormat="1" applyFont="1" applyAlignment="1">
      <alignment horizontal="center" vertical="top" wrapText="1"/>
    </xf>
    <xf numFmtId="0" fontId="6" fillId="2" borderId="11" xfId="0" applyFont="1" applyFill="1" applyBorder="1" applyAlignment="1">
      <alignment horizontal="center" wrapText="1"/>
    </xf>
    <xf numFmtId="0" fontId="4" fillId="0" borderId="0" xfId="0" applyFont="1" applyAlignment="1">
      <alignment horizontal="center" vertical="top" wrapText="1"/>
    </xf>
    <xf numFmtId="164" fontId="4" fillId="0" borderId="0" xfId="0" applyNumberFormat="1" applyFont="1" applyAlignment="1">
      <alignment horizontal="right" vertical="top" wrapText="1"/>
    </xf>
    <xf numFmtId="164" fontId="5" fillId="2" borderId="48" xfId="0" applyNumberFormat="1" applyFont="1" applyFill="1" applyBorder="1" applyAlignment="1">
      <alignment horizontal="right" vertical="center" wrapText="1"/>
    </xf>
    <xf numFmtId="164" fontId="4" fillId="6" borderId="21" xfId="0" applyNumberFormat="1" applyFont="1" applyFill="1" applyBorder="1" applyAlignment="1">
      <alignment vertical="top" wrapText="1"/>
    </xf>
    <xf numFmtId="164" fontId="4" fillId="6" borderId="46" xfId="0" applyNumberFormat="1" applyFont="1" applyFill="1" applyBorder="1" applyAlignment="1">
      <alignment vertical="top" wrapText="1"/>
    </xf>
    <xf numFmtId="164" fontId="4" fillId="6" borderId="22" xfId="0" applyNumberFormat="1" applyFont="1" applyFill="1" applyBorder="1" applyAlignment="1">
      <alignment vertical="top" wrapText="1"/>
    </xf>
    <xf numFmtId="0" fontId="5" fillId="0" borderId="38" xfId="0" applyFont="1" applyBorder="1" applyAlignment="1">
      <alignment wrapText="1"/>
    </xf>
    <xf numFmtId="164" fontId="6" fillId="2" borderId="11" xfId="0" applyNumberFormat="1" applyFont="1" applyFill="1" applyBorder="1" applyAlignment="1">
      <alignment wrapText="1"/>
    </xf>
    <xf numFmtId="0" fontId="4" fillId="6" borderId="29" xfId="0" applyFont="1" applyFill="1" applyBorder="1" applyAlignment="1">
      <alignment horizontal="center" vertical="top" wrapText="1"/>
    </xf>
    <xf numFmtId="0" fontId="4" fillId="6" borderId="20" xfId="0" applyFont="1" applyFill="1" applyBorder="1" applyAlignment="1">
      <alignment horizontal="center" vertical="center" wrapText="1"/>
    </xf>
    <xf numFmtId="0" fontId="11" fillId="2" borderId="17" xfId="0" applyFont="1" applyFill="1" applyBorder="1" applyAlignment="1">
      <alignment horizontal="left" vertical="center" wrapText="1"/>
    </xf>
    <xf numFmtId="0" fontId="5" fillId="2" borderId="16" xfId="0" applyFont="1" applyFill="1" applyBorder="1" applyAlignment="1">
      <alignment vertical="top" wrapText="1"/>
    </xf>
    <xf numFmtId="0" fontId="4" fillId="5" borderId="54" xfId="0" applyFont="1" applyFill="1" applyBorder="1" applyAlignment="1">
      <alignment horizontal="center" vertical="center" wrapText="1"/>
    </xf>
    <xf numFmtId="0" fontId="4" fillId="5" borderId="53" xfId="0" applyFont="1" applyFill="1" applyBorder="1" applyAlignment="1">
      <alignment horizontal="center" vertical="center" wrapText="1"/>
    </xf>
    <xf numFmtId="0" fontId="5" fillId="2" borderId="16" xfId="0" applyFont="1" applyFill="1" applyBorder="1" applyAlignment="1">
      <alignment horizontal="center" vertical="top" wrapText="1"/>
    </xf>
    <xf numFmtId="0" fontId="4" fillId="0" borderId="0" xfId="0" applyFont="1" applyAlignment="1">
      <alignment horizontal="right" vertical="center" wrapText="1"/>
    </xf>
    <xf numFmtId="164" fontId="4" fillId="0" borderId="0" xfId="0" applyNumberFormat="1" applyFont="1" applyAlignment="1">
      <alignment horizontal="right" vertical="center" wrapText="1"/>
    </xf>
    <xf numFmtId="0" fontId="6" fillId="0" borderId="11" xfId="0" applyFont="1" applyBorder="1" applyAlignment="1">
      <alignment horizontal="right" wrapText="1"/>
    </xf>
    <xf numFmtId="0" fontId="6" fillId="0" borderId="16" xfId="0" applyFont="1" applyBorder="1" applyAlignment="1">
      <alignment horizontal="right" wrapText="1"/>
    </xf>
    <xf numFmtId="0" fontId="5" fillId="0" borderId="11" xfId="0" applyFont="1" applyBorder="1" applyAlignment="1">
      <alignment horizontal="center" vertical="center" wrapText="1"/>
    </xf>
    <xf numFmtId="0" fontId="5" fillId="0" borderId="53" xfId="0" applyFont="1" applyBorder="1" applyAlignment="1">
      <alignment horizontal="center" vertical="center" wrapText="1"/>
    </xf>
    <xf numFmtId="0" fontId="5" fillId="0" borderId="18" xfId="0" applyFont="1" applyBorder="1" applyAlignment="1">
      <alignment vertical="top" wrapText="1"/>
    </xf>
    <xf numFmtId="0" fontId="6" fillId="0" borderId="19" xfId="0" applyFont="1" applyBorder="1"/>
    <xf numFmtId="0" fontId="5" fillId="0" borderId="10" xfId="0" applyFont="1" applyBorder="1" applyAlignment="1">
      <alignment vertical="top" wrapText="1"/>
    </xf>
    <xf numFmtId="0" fontId="6" fillId="0" borderId="11" xfId="0" applyFont="1" applyBorder="1" applyAlignment="1">
      <alignment horizontal="right" vertical="center" wrapText="1"/>
    </xf>
    <xf numFmtId="0" fontId="5" fillId="0" borderId="17" xfId="0" applyFont="1" applyBorder="1" applyAlignment="1">
      <alignment vertical="top" wrapText="1"/>
    </xf>
    <xf numFmtId="0" fontId="6" fillId="0" borderId="16" xfId="0" applyFont="1" applyBorder="1" applyAlignment="1">
      <alignment horizontal="right" vertical="center" wrapText="1"/>
    </xf>
    <xf numFmtId="0" fontId="6" fillId="0" borderId="11" xfId="0" applyFont="1" applyBorder="1" applyAlignment="1">
      <alignment horizontal="center" wrapText="1"/>
    </xf>
    <xf numFmtId="0" fontId="5" fillId="0" borderId="11" xfId="0" applyFont="1" applyBorder="1" applyAlignment="1">
      <alignment horizontal="center" wrapText="1"/>
    </xf>
    <xf numFmtId="0" fontId="5" fillId="0" borderId="16" xfId="0" applyFont="1" applyBorder="1" applyAlignment="1">
      <alignment horizontal="center" wrapText="1"/>
    </xf>
    <xf numFmtId="0" fontId="5" fillId="2" borderId="11" xfId="0" applyFont="1" applyFill="1" applyBorder="1" applyAlignment="1">
      <alignment horizontal="center" wrapText="1"/>
    </xf>
    <xf numFmtId="0" fontId="5" fillId="2" borderId="16" xfId="0" applyFont="1" applyFill="1" applyBorder="1" applyAlignment="1">
      <alignment horizontal="center" wrapText="1"/>
    </xf>
    <xf numFmtId="0" fontId="5" fillId="2" borderId="19" xfId="0" applyFont="1" applyFill="1" applyBorder="1" applyAlignment="1">
      <alignment horizontal="center" vertical="top" wrapText="1"/>
    </xf>
    <xf numFmtId="0" fontId="5" fillId="2" borderId="11" xfId="0" applyFont="1" applyFill="1" applyBorder="1" applyAlignment="1">
      <alignment vertical="top" wrapText="1"/>
    </xf>
    <xf numFmtId="0" fontId="6" fillId="2" borderId="11" xfId="0" applyFont="1" applyFill="1" applyBorder="1" applyAlignment="1">
      <alignment horizontal="right" vertical="center" wrapText="1"/>
    </xf>
    <xf numFmtId="0" fontId="6" fillId="2" borderId="19" xfId="0" applyFont="1" applyFill="1" applyBorder="1" applyAlignment="1">
      <alignment horizontal="right" vertical="center" wrapText="1"/>
    </xf>
    <xf numFmtId="0" fontId="6" fillId="0" borderId="19" xfId="0" applyFont="1" applyBorder="1" applyAlignment="1">
      <alignment horizontal="right" vertical="center" wrapText="1"/>
    </xf>
    <xf numFmtId="0" fontId="6" fillId="0" borderId="16" xfId="0" applyFont="1" applyBorder="1" applyAlignment="1">
      <alignment horizontal="center" wrapText="1"/>
    </xf>
    <xf numFmtId="0" fontId="6" fillId="0" borderId="19" xfId="0" applyFont="1" applyBorder="1" applyAlignment="1">
      <alignment horizontal="center" wrapText="1"/>
    </xf>
    <xf numFmtId="0" fontId="4" fillId="6" borderId="4" xfId="0" applyFont="1" applyFill="1" applyBorder="1" applyAlignment="1">
      <alignment vertical="top" wrapText="1"/>
    </xf>
    <xf numFmtId="1" fontId="4" fillId="6" borderId="4" xfId="0" applyNumberFormat="1" applyFont="1" applyFill="1" applyBorder="1" applyAlignment="1">
      <alignment horizontal="center" vertical="top" wrapText="1"/>
    </xf>
    <xf numFmtId="0" fontId="11" fillId="0" borderId="11" xfId="0" applyFont="1" applyBorder="1" applyAlignment="1">
      <alignment horizontal="right" vertical="center" wrapText="1"/>
    </xf>
    <xf numFmtId="0" fontId="11" fillId="0" borderId="16" xfId="0" applyFont="1" applyBorder="1" applyAlignment="1">
      <alignment horizontal="right" vertical="center" wrapText="1"/>
    </xf>
    <xf numFmtId="0" fontId="11" fillId="0" borderId="19" xfId="0" applyFont="1" applyBorder="1" applyAlignment="1">
      <alignment horizontal="right" vertical="center" wrapText="1"/>
    </xf>
    <xf numFmtId="0" fontId="10" fillId="0" borderId="11" xfId="0" applyFont="1" applyBorder="1" applyAlignment="1">
      <alignment horizontal="right" vertical="center" wrapText="1"/>
    </xf>
    <xf numFmtId="0" fontId="11" fillId="0" borderId="16" xfId="0" applyFont="1" applyBorder="1" applyAlignment="1">
      <alignment wrapText="1"/>
    </xf>
    <xf numFmtId="0" fontId="11" fillId="0" borderId="16" xfId="0" applyFont="1" applyBorder="1"/>
    <xf numFmtId="0" fontId="11" fillId="0" borderId="19" xfId="0" applyFont="1" applyBorder="1"/>
    <xf numFmtId="0" fontId="6" fillId="0" borderId="11"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9" xfId="0" applyFont="1" applyBorder="1" applyAlignment="1">
      <alignment horizontal="center" vertical="center" wrapText="1"/>
    </xf>
    <xf numFmtId="0" fontId="5" fillId="0" borderId="33" xfId="0" applyFont="1" applyBorder="1" applyAlignment="1">
      <alignment wrapText="1"/>
    </xf>
    <xf numFmtId="0" fontId="6" fillId="0" borderId="41" xfId="0" applyFont="1" applyBorder="1" applyAlignment="1">
      <alignment horizontal="center" wrapText="1"/>
    </xf>
    <xf numFmtId="0" fontId="6" fillId="0" borderId="55" xfId="0" applyFont="1" applyBorder="1" applyAlignment="1">
      <alignment horizontal="center" wrapText="1"/>
    </xf>
    <xf numFmtId="0" fontId="6" fillId="0" borderId="56" xfId="0" applyFont="1" applyBorder="1" applyAlignment="1">
      <alignment horizontal="center" wrapText="1"/>
    </xf>
    <xf numFmtId="0" fontId="6" fillId="0" borderId="15" xfId="0" applyFont="1" applyBorder="1" applyAlignment="1">
      <alignment horizontal="right" vertical="center" wrapText="1"/>
    </xf>
    <xf numFmtId="0" fontId="11" fillId="0" borderId="17" xfId="0" applyFont="1" applyBorder="1" applyAlignment="1">
      <alignment wrapText="1"/>
    </xf>
    <xf numFmtId="0" fontId="11" fillId="0" borderId="18" xfId="0" applyFont="1" applyBorder="1" applyAlignment="1">
      <alignment wrapText="1"/>
    </xf>
    <xf numFmtId="0" fontId="11" fillId="0" borderId="14" xfId="0" applyFont="1" applyBorder="1" applyAlignment="1">
      <alignment wrapText="1"/>
    </xf>
    <xf numFmtId="0" fontId="4" fillId="5" borderId="31" xfId="0" applyFont="1" applyFill="1" applyBorder="1" applyAlignment="1">
      <alignment horizontal="center" vertical="center" wrapText="1"/>
    </xf>
    <xf numFmtId="0" fontId="4" fillId="5" borderId="30" xfId="0" applyFont="1" applyFill="1" applyBorder="1" applyAlignment="1">
      <alignment horizontal="center" vertical="center" wrapText="1"/>
    </xf>
    <xf numFmtId="0" fontId="4" fillId="5" borderId="13" xfId="0" applyFont="1" applyFill="1" applyBorder="1" applyAlignment="1">
      <alignment horizontal="center" vertical="center" wrapText="1"/>
    </xf>
    <xf numFmtId="0" fontId="0" fillId="6" borderId="29" xfId="0" applyFill="1" applyBorder="1"/>
    <xf numFmtId="0" fontId="0" fillId="0" borderId="0" xfId="0" applyAlignment="1">
      <alignment vertical="center"/>
    </xf>
    <xf numFmtId="0" fontId="4" fillId="6" borderId="20" xfId="0" applyFont="1" applyFill="1" applyBorder="1" applyAlignment="1">
      <alignment vertical="center" wrapText="1"/>
    </xf>
    <xf numFmtId="0" fontId="4" fillId="6" borderId="21" xfId="0" applyFont="1" applyFill="1" applyBorder="1" applyAlignment="1">
      <alignment vertical="center" wrapText="1"/>
    </xf>
    <xf numFmtId="0" fontId="0" fillId="6" borderId="29" xfId="0" applyFill="1" applyBorder="1" applyAlignment="1">
      <alignment vertical="center"/>
    </xf>
    <xf numFmtId="164" fontId="4" fillId="6" borderId="22" xfId="0" applyNumberFormat="1" applyFont="1" applyFill="1" applyBorder="1" applyAlignment="1">
      <alignment vertical="center" wrapText="1"/>
    </xf>
    <xf numFmtId="0" fontId="7" fillId="0" borderId="0" xfId="0" applyFont="1" applyAlignment="1">
      <alignment vertical="center"/>
    </xf>
    <xf numFmtId="0" fontId="6" fillId="0" borderId="0" xfId="0" applyFont="1" applyAlignment="1">
      <alignment vertical="center"/>
    </xf>
    <xf numFmtId="0" fontId="2" fillId="0" borderId="0" xfId="0" applyFont="1"/>
    <xf numFmtId="0" fontId="14" fillId="0" borderId="0" xfId="0" applyFont="1" applyAlignment="1">
      <alignment horizontal="justify" wrapText="1"/>
    </xf>
    <xf numFmtId="0" fontId="4" fillId="6" borderId="46" xfId="0" applyFont="1" applyFill="1" applyBorder="1" applyAlignment="1">
      <alignment vertical="center" wrapText="1"/>
    </xf>
    <xf numFmtId="164" fontId="4" fillId="6" borderId="29" xfId="0" applyNumberFormat="1" applyFont="1" applyFill="1" applyBorder="1" applyAlignment="1">
      <alignment vertical="center" wrapText="1"/>
    </xf>
    <xf numFmtId="164" fontId="4" fillId="6" borderId="9" xfId="0" applyNumberFormat="1" applyFont="1" applyFill="1" applyBorder="1" applyAlignment="1">
      <alignment vertical="center" wrapText="1"/>
    </xf>
    <xf numFmtId="0" fontId="5" fillId="2" borderId="10" xfId="0" applyFont="1" applyFill="1" applyBorder="1" applyAlignment="1">
      <alignment vertical="center" wrapText="1"/>
    </xf>
    <xf numFmtId="164" fontId="6" fillId="0" borderId="26" xfId="0" applyNumberFormat="1" applyFont="1" applyBorder="1" applyAlignment="1">
      <alignment horizontal="right" vertical="center"/>
    </xf>
    <xf numFmtId="0" fontId="5" fillId="2" borderId="17" xfId="0" applyFont="1" applyFill="1" applyBorder="1" applyAlignment="1">
      <alignment vertical="center" wrapText="1"/>
    </xf>
    <xf numFmtId="0" fontId="2" fillId="0" borderId="0" xfId="0" applyFont="1" applyAlignment="1">
      <alignment horizontal="center" vertical="center"/>
    </xf>
    <xf numFmtId="0" fontId="5" fillId="0" borderId="16" xfId="0" applyFont="1" applyBorder="1" applyAlignment="1">
      <alignment horizontal="center" vertical="center" wrapText="1"/>
    </xf>
    <xf numFmtId="0" fontId="5" fillId="0" borderId="19" xfId="0" applyFont="1" applyBorder="1" applyAlignment="1">
      <alignment horizontal="center" vertical="center" wrapText="1"/>
    </xf>
    <xf numFmtId="0" fontId="5" fillId="2" borderId="19" xfId="0" applyFont="1" applyFill="1" applyBorder="1" applyAlignment="1">
      <alignment vertical="top" wrapText="1"/>
    </xf>
    <xf numFmtId="0" fontId="3" fillId="0" borderId="0" xfId="0" applyFont="1" applyAlignment="1">
      <alignment horizontal="center" wrapText="1"/>
    </xf>
    <xf numFmtId="0" fontId="6" fillId="0" borderId="10" xfId="0" applyFont="1" applyBorder="1" applyAlignment="1">
      <alignment wrapText="1"/>
    </xf>
    <xf numFmtId="164" fontId="6" fillId="0" borderId="16" xfId="0" applyNumberFormat="1" applyFont="1" applyBorder="1" applyAlignment="1">
      <alignment horizontal="right" vertical="center"/>
    </xf>
    <xf numFmtId="0" fontId="4" fillId="5" borderId="57" xfId="0" applyFont="1" applyFill="1" applyBorder="1" applyAlignment="1">
      <alignment horizontal="center" vertical="center" wrapText="1"/>
    </xf>
    <xf numFmtId="0" fontId="4" fillId="5" borderId="53" xfId="0" applyFont="1" applyFill="1" applyBorder="1" applyAlignment="1">
      <alignment vertical="center" wrapText="1"/>
    </xf>
    <xf numFmtId="164" fontId="4" fillId="6" borderId="8" xfId="0" applyNumberFormat="1" applyFont="1" applyFill="1" applyBorder="1" applyAlignment="1">
      <alignment vertical="center" wrapText="1"/>
    </xf>
    <xf numFmtId="0" fontId="4" fillId="6" borderId="29" xfId="0" applyFont="1" applyFill="1" applyBorder="1" applyAlignment="1">
      <alignment vertical="center" wrapText="1"/>
    </xf>
    <xf numFmtId="0" fontId="4" fillId="6" borderId="9" xfId="0" applyFont="1" applyFill="1" applyBorder="1" applyAlignment="1">
      <alignment vertical="center" wrapText="1"/>
    </xf>
    <xf numFmtId="10" fontId="0" fillId="0" borderId="0" xfId="0" applyNumberFormat="1"/>
    <xf numFmtId="0" fontId="4" fillId="6" borderId="22" xfId="0" applyFont="1" applyFill="1" applyBorder="1" applyAlignment="1">
      <alignment vertical="center" wrapText="1"/>
    </xf>
    <xf numFmtId="164" fontId="4" fillId="6" borderId="7" xfId="0" applyNumberFormat="1" applyFont="1" applyFill="1" applyBorder="1" applyAlignment="1">
      <alignment vertical="center" wrapText="1"/>
    </xf>
    <xf numFmtId="164" fontId="5" fillId="2" borderId="12" xfId="0" applyNumberFormat="1" applyFont="1" applyFill="1" applyBorder="1" applyAlignment="1">
      <alignment horizontal="right" wrapText="1"/>
    </xf>
    <xf numFmtId="0" fontId="25" fillId="5" borderId="41" xfId="0" applyFont="1" applyFill="1" applyBorder="1" applyAlignment="1">
      <alignment vertical="top" wrapText="1"/>
    </xf>
    <xf numFmtId="0" fontId="25" fillId="5" borderId="30" xfId="0" applyFont="1" applyFill="1" applyBorder="1" applyAlignment="1">
      <alignment vertical="top" wrapText="1"/>
    </xf>
    <xf numFmtId="164" fontId="5" fillId="2" borderId="19" xfId="0" applyNumberFormat="1" applyFont="1" applyFill="1" applyBorder="1" applyAlignment="1">
      <alignment horizontal="right" wrapText="1"/>
    </xf>
    <xf numFmtId="164" fontId="5" fillId="2" borderId="11" xfId="0" applyNumberFormat="1" applyFont="1" applyFill="1" applyBorder="1" applyAlignment="1">
      <alignment horizontal="right" wrapText="1"/>
    </xf>
    <xf numFmtId="164" fontId="5" fillId="0" borderId="11" xfId="0" applyNumberFormat="1" applyFont="1" applyBorder="1" applyAlignment="1">
      <alignment horizontal="right" wrapText="1"/>
    </xf>
    <xf numFmtId="164" fontId="5" fillId="2" borderId="16" xfId="0" applyNumberFormat="1" applyFont="1" applyFill="1" applyBorder="1" applyAlignment="1">
      <alignment horizontal="right" wrapText="1"/>
    </xf>
    <xf numFmtId="0" fontId="11" fillId="2" borderId="16" xfId="0" applyFont="1" applyFill="1" applyBorder="1" applyAlignment="1">
      <alignment horizontal="center" vertical="top" wrapText="1"/>
    </xf>
    <xf numFmtId="164" fontId="5" fillId="0" borderId="12" xfId="0" applyNumberFormat="1" applyFont="1" applyBorder="1" applyAlignment="1">
      <alignment horizontal="right" wrapText="1"/>
    </xf>
    <xf numFmtId="164" fontId="5" fillId="2" borderId="16" xfId="0" applyNumberFormat="1" applyFont="1" applyFill="1" applyBorder="1" applyAlignment="1">
      <alignment wrapText="1"/>
    </xf>
    <xf numFmtId="0" fontId="5" fillId="2" borderId="51" xfId="0" applyFont="1" applyFill="1" applyBorder="1" applyAlignment="1">
      <alignment horizontal="center" vertical="top" wrapText="1"/>
    </xf>
    <xf numFmtId="0" fontId="5" fillId="2" borderId="27" xfId="0" applyFont="1" applyFill="1" applyBorder="1" applyAlignment="1">
      <alignment horizontal="center" vertical="top" wrapText="1"/>
    </xf>
    <xf numFmtId="0" fontId="5" fillId="2" borderId="49" xfId="0" applyFont="1" applyFill="1" applyBorder="1" applyAlignment="1">
      <alignment horizontal="center" vertical="top" wrapText="1"/>
    </xf>
    <xf numFmtId="164" fontId="5" fillId="2" borderId="11" xfId="0" applyNumberFormat="1" applyFont="1" applyFill="1" applyBorder="1" applyAlignment="1">
      <alignment wrapText="1"/>
    </xf>
    <xf numFmtId="0" fontId="5" fillId="2" borderId="11" xfId="0" applyFont="1" applyFill="1" applyBorder="1" applyAlignment="1">
      <alignment horizontal="center" vertical="center" wrapText="1"/>
    </xf>
    <xf numFmtId="1" fontId="6" fillId="2" borderId="11" xfId="0" applyNumberFormat="1" applyFont="1" applyFill="1" applyBorder="1" applyAlignment="1">
      <alignment horizontal="center" wrapText="1"/>
    </xf>
    <xf numFmtId="1" fontId="6" fillId="2" borderId="16" xfId="0" applyNumberFormat="1" applyFont="1" applyFill="1" applyBorder="1" applyAlignment="1">
      <alignment horizontal="center" wrapText="1"/>
    </xf>
    <xf numFmtId="1" fontId="6" fillId="2" borderId="19" xfId="0" applyNumberFormat="1" applyFont="1" applyFill="1" applyBorder="1" applyAlignment="1">
      <alignment horizontal="center" wrapText="1"/>
    </xf>
    <xf numFmtId="1" fontId="6" fillId="2" borderId="15" xfId="0" applyNumberFormat="1" applyFont="1" applyFill="1" applyBorder="1" applyAlignment="1">
      <alignment horizontal="center" wrapText="1"/>
    </xf>
    <xf numFmtId="0" fontId="5" fillId="2" borderId="38" xfId="0" applyFont="1" applyFill="1" applyBorder="1" applyAlignment="1">
      <alignment wrapText="1"/>
    </xf>
    <xf numFmtId="0" fontId="5" fillId="2" borderId="14" xfId="0" applyFont="1" applyFill="1" applyBorder="1" applyAlignment="1">
      <alignment wrapText="1"/>
    </xf>
    <xf numFmtId="0" fontId="11" fillId="2" borderId="27" xfId="0" applyFont="1" applyFill="1" applyBorder="1" applyAlignment="1">
      <alignment horizontal="center" vertical="top" wrapText="1"/>
    </xf>
    <xf numFmtId="0" fontId="5" fillId="2" borderId="51" xfId="0" applyFont="1" applyFill="1" applyBorder="1" applyAlignment="1">
      <alignment horizontal="center" wrapText="1"/>
    </xf>
    <xf numFmtId="0" fontId="5" fillId="2" borderId="27" xfId="0" applyFont="1" applyFill="1" applyBorder="1" applyAlignment="1">
      <alignment horizontal="center" wrapText="1"/>
    </xf>
    <xf numFmtId="0" fontId="0" fillId="2" borderId="16" xfId="0" applyFill="1" applyBorder="1" applyAlignment="1">
      <alignment horizontal="center"/>
    </xf>
    <xf numFmtId="0" fontId="0" fillId="2" borderId="19" xfId="0" applyFill="1" applyBorder="1" applyAlignment="1">
      <alignment horizontal="center"/>
    </xf>
    <xf numFmtId="0" fontId="11" fillId="0" borderId="10" xfId="0" applyFont="1" applyBorder="1" applyAlignment="1">
      <alignment wrapText="1"/>
    </xf>
    <xf numFmtId="0" fontId="11" fillId="2" borderId="16" xfId="0" applyFont="1" applyFill="1" applyBorder="1" applyAlignment="1">
      <alignment horizontal="right" wrapText="1"/>
    </xf>
    <xf numFmtId="0" fontId="11" fillId="0" borderId="38" xfId="0" applyFont="1" applyBorder="1" applyAlignment="1">
      <alignment wrapText="1"/>
    </xf>
    <xf numFmtId="0" fontId="11" fillId="0" borderId="16" xfId="0" applyFont="1" applyBorder="1" applyAlignment="1">
      <alignment horizontal="center" vertical="center" wrapText="1"/>
    </xf>
    <xf numFmtId="164" fontId="6" fillId="3" borderId="11" xfId="0" applyNumberFormat="1" applyFont="1" applyFill="1" applyBorder="1" applyAlignment="1" applyProtection="1">
      <alignment vertical="center"/>
      <protection locked="0"/>
    </xf>
    <xf numFmtId="164" fontId="6" fillId="3" borderId="16" xfId="0" applyNumberFormat="1" applyFont="1" applyFill="1" applyBorder="1" applyAlignment="1" applyProtection="1">
      <alignment vertical="center"/>
      <protection locked="0"/>
    </xf>
    <xf numFmtId="164" fontId="6" fillId="3" borderId="19" xfId="0" applyNumberFormat="1" applyFont="1" applyFill="1" applyBorder="1" applyAlignment="1" applyProtection="1">
      <alignment vertical="center"/>
      <protection locked="0"/>
    </xf>
    <xf numFmtId="164" fontId="5" fillId="3" borderId="11" xfId="0" applyNumberFormat="1" applyFont="1" applyFill="1" applyBorder="1" applyAlignment="1" applyProtection="1">
      <alignment wrapText="1"/>
      <protection locked="0"/>
    </xf>
    <xf numFmtId="164" fontId="5" fillId="3" borderId="11" xfId="0" applyNumberFormat="1" applyFont="1" applyFill="1" applyBorder="1" applyAlignment="1" applyProtection="1">
      <alignment horizontal="right" vertical="center" wrapText="1"/>
      <protection locked="0"/>
    </xf>
    <xf numFmtId="164" fontId="5" fillId="3" borderId="16" xfId="0" applyNumberFormat="1" applyFont="1" applyFill="1" applyBorder="1" applyAlignment="1" applyProtection="1">
      <alignment horizontal="right" vertical="center" wrapText="1"/>
      <protection locked="0"/>
    </xf>
    <xf numFmtId="164" fontId="5" fillId="3" borderId="19" xfId="0" applyNumberFormat="1" applyFont="1" applyFill="1" applyBorder="1" applyAlignment="1" applyProtection="1">
      <alignment horizontal="right" vertical="center" wrapText="1"/>
      <protection locked="0"/>
    </xf>
    <xf numFmtId="10" fontId="9" fillId="3" borderId="15" xfId="0" applyNumberFormat="1" applyFont="1" applyFill="1" applyBorder="1" applyProtection="1">
      <protection locked="0"/>
    </xf>
    <xf numFmtId="10" fontId="9" fillId="3" borderId="25" xfId="0" applyNumberFormat="1" applyFont="1" applyFill="1" applyBorder="1" applyProtection="1">
      <protection locked="0"/>
    </xf>
    <xf numFmtId="44" fontId="5" fillId="3" borderId="24" xfId="0" applyNumberFormat="1" applyFont="1" applyFill="1" applyBorder="1" applyAlignment="1" applyProtection="1">
      <alignment horizontal="right" wrapText="1"/>
      <protection locked="0"/>
    </xf>
    <xf numFmtId="44" fontId="5" fillId="3" borderId="24" xfId="0" applyNumberFormat="1" applyFont="1" applyFill="1" applyBorder="1" applyAlignment="1" applyProtection="1">
      <alignment wrapText="1"/>
      <protection locked="0"/>
    </xf>
    <xf numFmtId="44" fontId="5" fillId="3" borderId="48" xfId="0" applyNumberFormat="1" applyFont="1" applyFill="1" applyBorder="1" applyAlignment="1" applyProtection="1">
      <alignment wrapText="1"/>
      <protection locked="0"/>
    </xf>
    <xf numFmtId="44" fontId="5" fillId="3" borderId="25" xfId="0" applyNumberFormat="1" applyFont="1" applyFill="1" applyBorder="1" applyAlignment="1" applyProtection="1">
      <alignment horizontal="right" wrapText="1"/>
      <protection locked="0"/>
    </xf>
    <xf numFmtId="0" fontId="18" fillId="0" borderId="0" xfId="0" applyFont="1" applyAlignment="1" applyProtection="1">
      <alignment wrapText="1"/>
      <protection locked="0"/>
    </xf>
    <xf numFmtId="0" fontId="17" fillId="0" borderId="0" xfId="0" applyFont="1" applyProtection="1">
      <protection locked="0"/>
    </xf>
    <xf numFmtId="0" fontId="0" fillId="0" borderId="0" xfId="0" applyProtection="1">
      <protection locked="0"/>
    </xf>
    <xf numFmtId="0" fontId="6" fillId="0" borderId="5" xfId="0" applyFont="1" applyBorder="1" applyAlignment="1" applyProtection="1">
      <alignment wrapText="1"/>
      <protection locked="0"/>
    </xf>
    <xf numFmtId="0" fontId="6" fillId="0" borderId="0" xfId="0" applyFont="1" applyAlignment="1" applyProtection="1">
      <alignment wrapText="1"/>
      <protection locked="0"/>
    </xf>
    <xf numFmtId="0" fontId="0" fillId="0" borderId="5" xfId="0" applyBorder="1" applyProtection="1">
      <protection locked="0"/>
    </xf>
    <xf numFmtId="164" fontId="5" fillId="3" borderId="28" xfId="0" applyNumberFormat="1" applyFont="1" applyFill="1" applyBorder="1" applyAlignment="1" applyProtection="1">
      <alignment horizontal="right" vertical="center" wrapText="1"/>
      <protection locked="0"/>
    </xf>
    <xf numFmtId="164" fontId="5" fillId="3" borderId="16" xfId="0" applyNumberFormat="1" applyFont="1" applyFill="1" applyBorder="1" applyAlignment="1" applyProtection="1">
      <alignment horizontal="right" wrapText="1"/>
      <protection locked="0"/>
    </xf>
    <xf numFmtId="164" fontId="6" fillId="3" borderId="11" xfId="0" applyNumberFormat="1" applyFont="1" applyFill="1" applyBorder="1" applyProtection="1">
      <protection locked="0"/>
    </xf>
    <xf numFmtId="164" fontId="6" fillId="3" borderId="16" xfId="0" applyNumberFormat="1" applyFont="1" applyFill="1" applyBorder="1" applyProtection="1">
      <protection locked="0"/>
    </xf>
    <xf numFmtId="10" fontId="9" fillId="3" borderId="45" xfId="0" applyNumberFormat="1" applyFont="1" applyFill="1" applyBorder="1" applyProtection="1">
      <protection locked="0"/>
    </xf>
    <xf numFmtId="164" fontId="5" fillId="3" borderId="16" xfId="0" applyNumberFormat="1" applyFont="1" applyFill="1" applyBorder="1" applyAlignment="1" applyProtection="1">
      <alignment wrapText="1"/>
      <protection locked="0"/>
    </xf>
    <xf numFmtId="164" fontId="5" fillId="3" borderId="19" xfId="0" applyNumberFormat="1" applyFont="1" applyFill="1" applyBorder="1" applyAlignment="1" applyProtection="1">
      <alignment wrapText="1"/>
      <protection locked="0"/>
    </xf>
    <xf numFmtId="164" fontId="6" fillId="3" borderId="15" xfId="0" applyNumberFormat="1" applyFont="1" applyFill="1" applyBorder="1" applyProtection="1">
      <protection locked="0"/>
    </xf>
    <xf numFmtId="164" fontId="5" fillId="3" borderId="11" xfId="0" applyNumberFormat="1" applyFont="1" applyFill="1" applyBorder="1" applyAlignment="1" applyProtection="1">
      <alignment horizontal="right" wrapText="1"/>
      <protection locked="0"/>
    </xf>
    <xf numFmtId="164" fontId="5" fillId="3" borderId="19" xfId="0" applyNumberFormat="1" applyFont="1" applyFill="1" applyBorder="1" applyAlignment="1" applyProtection="1">
      <alignment horizontal="right" wrapText="1"/>
      <protection locked="0"/>
    </xf>
    <xf numFmtId="164" fontId="5" fillId="3" borderId="51" xfId="0" applyNumberFormat="1" applyFont="1" applyFill="1" applyBorder="1" applyAlignment="1" applyProtection="1">
      <alignment horizontal="right" vertical="center" wrapText="1"/>
      <protection locked="0"/>
    </xf>
    <xf numFmtId="164" fontId="5" fillId="3" borderId="27" xfId="0" applyNumberFormat="1" applyFont="1" applyFill="1" applyBorder="1" applyAlignment="1" applyProtection="1">
      <alignment horizontal="right" vertical="center" wrapText="1"/>
      <protection locked="0"/>
    </xf>
    <xf numFmtId="164" fontId="5" fillId="3" borderId="24" xfId="0" applyNumberFormat="1" applyFont="1" applyFill="1" applyBorder="1" applyAlignment="1" applyProtection="1">
      <alignment horizontal="right" wrapText="1"/>
      <protection locked="0"/>
    </xf>
    <xf numFmtId="164" fontId="5" fillId="3" borderId="24" xfId="0" applyNumberFormat="1" applyFont="1" applyFill="1" applyBorder="1" applyAlignment="1" applyProtection="1">
      <alignment wrapText="1"/>
      <protection locked="0"/>
    </xf>
    <xf numFmtId="164" fontId="5" fillId="3" borderId="48" xfId="0" applyNumberFormat="1" applyFont="1" applyFill="1" applyBorder="1" applyAlignment="1" applyProtection="1">
      <alignment wrapText="1"/>
      <protection locked="0"/>
    </xf>
    <xf numFmtId="164" fontId="5" fillId="3" borderId="25" xfId="0" applyNumberFormat="1" applyFont="1" applyFill="1" applyBorder="1" applyAlignment="1" applyProtection="1">
      <alignment horizontal="right" wrapText="1"/>
      <protection locked="0"/>
    </xf>
    <xf numFmtId="164" fontId="0" fillId="0" borderId="0" xfId="0" applyNumberFormat="1"/>
    <xf numFmtId="164" fontId="7" fillId="0" borderId="0" xfId="0" applyNumberFormat="1" applyFont="1"/>
    <xf numFmtId="164" fontId="6" fillId="0" borderId="0" xfId="0" applyNumberFormat="1" applyFont="1" applyAlignment="1">
      <alignment vertical="center"/>
    </xf>
    <xf numFmtId="164" fontId="0" fillId="0" borderId="0" xfId="0" applyNumberFormat="1" applyAlignment="1">
      <alignment vertical="center"/>
    </xf>
    <xf numFmtId="164" fontId="9" fillId="0" borderId="0" xfId="0" applyNumberFormat="1" applyFont="1"/>
    <xf numFmtId="164" fontId="9" fillId="2" borderId="0" xfId="0" applyNumberFormat="1" applyFont="1" applyFill="1"/>
    <xf numFmtId="1" fontId="6" fillId="2" borderId="16" xfId="0" applyNumberFormat="1" applyFont="1" applyFill="1" applyBorder="1" applyAlignment="1">
      <alignment horizontal="right" vertical="center" wrapText="1"/>
    </xf>
    <xf numFmtId="164" fontId="5" fillId="3" borderId="53" xfId="0" applyNumberFormat="1" applyFont="1" applyFill="1" applyBorder="1" applyAlignment="1" applyProtection="1">
      <alignment horizontal="right" vertical="center" wrapText="1"/>
      <protection locked="0"/>
    </xf>
    <xf numFmtId="164" fontId="5" fillId="3" borderId="16" xfId="0" applyNumberFormat="1" applyFont="1" applyFill="1" applyBorder="1" applyAlignment="1" applyProtection="1">
      <alignment horizontal="right" vertical="top" wrapText="1"/>
      <protection locked="0"/>
    </xf>
    <xf numFmtId="0" fontId="2" fillId="3" borderId="7" xfId="0" applyFont="1" applyFill="1" applyBorder="1" applyAlignment="1" applyProtection="1">
      <alignment horizontal="center" vertical="center" wrapText="1"/>
      <protection locked="0"/>
    </xf>
    <xf numFmtId="0" fontId="2" fillId="3" borderId="8" xfId="0" applyFont="1" applyFill="1" applyBorder="1" applyAlignment="1" applyProtection="1">
      <alignment horizontal="center" vertical="center" wrapText="1"/>
      <protection locked="0"/>
    </xf>
    <xf numFmtId="0" fontId="2" fillId="3" borderId="9" xfId="0" applyFont="1" applyFill="1" applyBorder="1" applyAlignment="1" applyProtection="1">
      <alignment horizontal="center" vertical="center" wrapText="1"/>
      <protection locked="0"/>
    </xf>
    <xf numFmtId="0" fontId="4" fillId="6" borderId="7" xfId="0" applyFont="1" applyFill="1" applyBorder="1" applyAlignment="1">
      <alignment vertical="top" wrapText="1"/>
    </xf>
    <xf numFmtId="0" fontId="4" fillId="6" borderId="8" xfId="0" applyFont="1" applyFill="1" applyBorder="1" applyAlignment="1">
      <alignment vertical="top" wrapText="1"/>
    </xf>
    <xf numFmtId="0" fontId="8" fillId="8" borderId="7" xfId="0" applyFont="1" applyFill="1" applyBorder="1" applyAlignment="1">
      <alignment horizontal="center"/>
    </xf>
    <xf numFmtId="0" fontId="8" fillId="8" borderId="8" xfId="0" applyFont="1" applyFill="1" applyBorder="1" applyAlignment="1">
      <alignment horizontal="center"/>
    </xf>
    <xf numFmtId="0" fontId="8" fillId="8" borderId="9" xfId="0" applyFont="1" applyFill="1" applyBorder="1" applyAlignment="1">
      <alignment horizontal="center"/>
    </xf>
    <xf numFmtId="0" fontId="4" fillId="5" borderId="47"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26" xfId="0" applyFont="1" applyFill="1" applyBorder="1" applyAlignment="1">
      <alignment horizontal="center" vertical="center" wrapText="1"/>
    </xf>
    <xf numFmtId="0" fontId="4" fillId="5" borderId="25" xfId="0" applyFont="1" applyFill="1" applyBorder="1" applyAlignment="1">
      <alignment horizontal="center" vertical="center" wrapText="1"/>
    </xf>
    <xf numFmtId="0" fontId="3" fillId="6" borderId="1" xfId="0" applyFont="1" applyFill="1" applyBorder="1" applyAlignment="1">
      <alignment horizontal="center" vertical="top" wrapText="1"/>
    </xf>
    <xf numFmtId="0" fontId="3" fillId="6" borderId="43" xfId="0" applyFont="1" applyFill="1" applyBorder="1" applyAlignment="1">
      <alignment horizontal="center" vertical="top" wrapText="1"/>
    </xf>
    <xf numFmtId="0" fontId="3" fillId="6" borderId="44" xfId="0" applyFont="1" applyFill="1" applyBorder="1" applyAlignment="1">
      <alignment horizontal="center" vertical="top" wrapText="1"/>
    </xf>
    <xf numFmtId="0" fontId="9" fillId="0" borderId="39" xfId="0" applyFont="1" applyBorder="1" applyAlignment="1">
      <alignment horizontal="center"/>
    </xf>
    <xf numFmtId="0" fontId="9" fillId="0" borderId="40" xfId="0" applyFont="1" applyBorder="1" applyAlignment="1">
      <alignment horizontal="center"/>
    </xf>
    <xf numFmtId="0" fontId="9" fillId="0" borderId="45" xfId="0" applyFont="1" applyBorder="1" applyAlignment="1">
      <alignment horizontal="center"/>
    </xf>
    <xf numFmtId="0" fontId="3" fillId="9" borderId="7" xfId="0" applyFont="1" applyFill="1" applyBorder="1" applyAlignment="1">
      <alignment horizontal="center" wrapText="1"/>
    </xf>
    <xf numFmtId="0" fontId="3" fillId="9" borderId="8" xfId="0" applyFont="1" applyFill="1" applyBorder="1" applyAlignment="1">
      <alignment horizontal="center" wrapText="1"/>
    </xf>
    <xf numFmtId="0" fontId="3" fillId="9" borderId="9" xfId="0" applyFont="1" applyFill="1" applyBorder="1" applyAlignment="1">
      <alignment horizontal="center" wrapText="1"/>
    </xf>
    <xf numFmtId="0" fontId="4" fillId="5" borderId="13" xfId="0" applyFont="1" applyFill="1" applyBorder="1" applyAlignment="1">
      <alignment horizontal="center" vertical="center" wrapText="1"/>
    </xf>
    <xf numFmtId="0" fontId="4" fillId="5" borderId="30" xfId="0" applyFont="1" applyFill="1" applyBorder="1" applyAlignment="1">
      <alignment horizontal="center" vertical="center" wrapText="1"/>
    </xf>
    <xf numFmtId="0" fontId="3" fillId="4" borderId="7" xfId="0" applyFont="1" applyFill="1" applyBorder="1" applyAlignment="1">
      <alignment horizontal="center" vertical="top" wrapText="1"/>
    </xf>
    <xf numFmtId="0" fontId="3" fillId="4" borderId="8" xfId="0" applyFont="1" applyFill="1" applyBorder="1" applyAlignment="1">
      <alignment horizontal="center" vertical="top" wrapText="1"/>
    </xf>
    <xf numFmtId="0" fontId="3" fillId="4" borderId="9" xfId="0" applyFont="1" applyFill="1" applyBorder="1" applyAlignment="1">
      <alignment horizontal="center" vertical="top"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10" fillId="2" borderId="17" xfId="0" applyFont="1" applyFill="1" applyBorder="1" applyAlignment="1">
      <alignment horizontal="left" vertical="center" wrapText="1"/>
    </xf>
    <xf numFmtId="0" fontId="10" fillId="2" borderId="16" xfId="0" applyFont="1" applyFill="1" applyBorder="1" applyAlignment="1">
      <alignment horizontal="left" vertical="center" wrapText="1"/>
    </xf>
    <xf numFmtId="0" fontId="10" fillId="2" borderId="24" xfId="0" applyFont="1" applyFill="1" applyBorder="1" applyAlignment="1">
      <alignment horizontal="left" vertical="center" wrapText="1"/>
    </xf>
    <xf numFmtId="0" fontId="11" fillId="2" borderId="17" xfId="0" applyFont="1" applyFill="1" applyBorder="1" applyAlignment="1">
      <alignment horizontal="left" vertical="center" wrapText="1"/>
    </xf>
    <xf numFmtId="0" fontId="11" fillId="2" borderId="16" xfId="0" applyFont="1" applyFill="1" applyBorder="1" applyAlignment="1">
      <alignment horizontal="left" vertical="center" wrapText="1"/>
    </xf>
    <xf numFmtId="0" fontId="11" fillId="2" borderId="24" xfId="0" applyFont="1" applyFill="1" applyBorder="1" applyAlignment="1">
      <alignment horizontal="left" vertical="center" wrapText="1"/>
    </xf>
    <xf numFmtId="0" fontId="15" fillId="2" borderId="34" xfId="0" applyFont="1" applyFill="1" applyBorder="1" applyAlignment="1">
      <alignment horizontal="left" vertical="top" wrapText="1"/>
    </xf>
    <xf numFmtId="0" fontId="15" fillId="2" borderId="35" xfId="0" applyFont="1" applyFill="1" applyBorder="1" applyAlignment="1">
      <alignment horizontal="left" vertical="top" wrapText="1"/>
    </xf>
    <xf numFmtId="0" fontId="15" fillId="2" borderId="37" xfId="0" applyFont="1" applyFill="1" applyBorder="1" applyAlignment="1">
      <alignment horizontal="left" vertical="top" wrapText="1"/>
    </xf>
    <xf numFmtId="0" fontId="4" fillId="5" borderId="35" xfId="0" applyFont="1" applyFill="1" applyBorder="1" applyAlignment="1">
      <alignment horizontal="center" vertical="center" wrapText="1"/>
    </xf>
    <xf numFmtId="0" fontId="4" fillId="5" borderId="15" xfId="0" applyFont="1" applyFill="1" applyBorder="1" applyAlignment="1">
      <alignment horizontal="center" vertical="center" wrapText="1"/>
    </xf>
    <xf numFmtId="0" fontId="4" fillId="5" borderId="37" xfId="0" applyFont="1" applyFill="1" applyBorder="1" applyAlignment="1">
      <alignment horizontal="center" vertical="center" wrapText="1"/>
    </xf>
    <xf numFmtId="0" fontId="4" fillId="5" borderId="41" xfId="0" applyFont="1" applyFill="1" applyBorder="1" applyAlignment="1">
      <alignment horizontal="center" vertical="center" wrapText="1"/>
    </xf>
    <xf numFmtId="0" fontId="4" fillId="5" borderId="42" xfId="0" applyFont="1" applyFill="1" applyBorder="1" applyAlignment="1">
      <alignment horizontal="center" vertical="center" wrapText="1"/>
    </xf>
    <xf numFmtId="0" fontId="4" fillId="5" borderId="43" xfId="0" applyFont="1" applyFill="1" applyBorder="1" applyAlignment="1">
      <alignment horizontal="center" vertical="center" wrapText="1"/>
    </xf>
    <xf numFmtId="0" fontId="4" fillId="5" borderId="40" xfId="0" applyFont="1" applyFill="1" applyBorder="1" applyAlignment="1">
      <alignment horizontal="center" vertical="center" wrapText="1"/>
    </xf>
    <xf numFmtId="0" fontId="4" fillId="5" borderId="13" xfId="0" applyFont="1" applyFill="1" applyBorder="1" applyAlignment="1">
      <alignment horizontal="center" wrapText="1"/>
    </xf>
    <xf numFmtId="0" fontId="4" fillId="5" borderId="30" xfId="0" applyFont="1" applyFill="1" applyBorder="1" applyAlignment="1">
      <alignment horizontal="center" wrapText="1"/>
    </xf>
    <xf numFmtId="0" fontId="4" fillId="5" borderId="34" xfId="0" applyFont="1" applyFill="1" applyBorder="1" applyAlignment="1">
      <alignment horizontal="center" vertical="center" wrapText="1"/>
    </xf>
    <xf numFmtId="0" fontId="4" fillId="5" borderId="14" xfId="0" applyFont="1" applyFill="1" applyBorder="1" applyAlignment="1">
      <alignment horizontal="center" vertical="center" wrapText="1"/>
    </xf>
    <xf numFmtId="0" fontId="11" fillId="0" borderId="14" xfId="0" applyFont="1" applyBorder="1" applyAlignment="1">
      <alignment horizontal="left" vertical="center" wrapText="1"/>
    </xf>
    <xf numFmtId="0" fontId="11" fillId="0" borderId="15" xfId="0" applyFont="1" applyBorder="1" applyAlignment="1">
      <alignment horizontal="left" vertical="center" wrapText="1"/>
    </xf>
    <xf numFmtId="0" fontId="11" fillId="0" borderId="25" xfId="0" applyFont="1" applyBorder="1" applyAlignment="1">
      <alignment horizontal="left" vertical="center" wrapText="1"/>
    </xf>
    <xf numFmtId="0" fontId="3" fillId="7" borderId="7" xfId="0" applyFont="1" applyFill="1" applyBorder="1" applyAlignment="1">
      <alignment horizontal="center" vertical="top" wrapText="1"/>
    </xf>
    <xf numFmtId="0" fontId="3" fillId="7" borderId="8" xfId="0" applyFont="1" applyFill="1" applyBorder="1" applyAlignment="1">
      <alignment horizontal="center" vertical="top" wrapText="1"/>
    </xf>
    <xf numFmtId="0" fontId="3" fillId="7" borderId="9" xfId="0" applyFont="1" applyFill="1" applyBorder="1" applyAlignment="1">
      <alignment horizontal="center" vertical="top" wrapText="1"/>
    </xf>
    <xf numFmtId="0" fontId="4" fillId="5" borderId="36" xfId="0"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11" xfId="0" applyFont="1" applyFill="1" applyBorder="1" applyAlignment="1">
      <alignment horizontal="center" vertical="center" wrapText="1"/>
    </xf>
    <xf numFmtId="0" fontId="16" fillId="0" borderId="39" xfId="0" applyFont="1" applyBorder="1" applyAlignment="1">
      <alignment horizontal="center"/>
    </xf>
    <xf numFmtId="0" fontId="16" fillId="0" borderId="40" xfId="0" applyFont="1" applyBorder="1" applyAlignment="1">
      <alignment horizontal="center"/>
    </xf>
    <xf numFmtId="0" fontId="16" fillId="0" borderId="45" xfId="0" applyFont="1" applyBorder="1" applyAlignment="1">
      <alignment horizontal="center"/>
    </xf>
    <xf numFmtId="0" fontId="4" fillId="5" borderId="43" xfId="0" applyFont="1" applyFill="1" applyBorder="1" applyAlignment="1">
      <alignment horizontal="center" wrapText="1"/>
    </xf>
    <xf numFmtId="0" fontId="4" fillId="5" borderId="40" xfId="0" applyFont="1" applyFill="1" applyBorder="1" applyAlignment="1">
      <alignment horizontal="center" wrapText="1"/>
    </xf>
    <xf numFmtId="0" fontId="4" fillId="5" borderId="41" xfId="0" applyFont="1" applyFill="1" applyBorder="1" applyAlignment="1">
      <alignment horizontal="center" wrapText="1"/>
    </xf>
    <xf numFmtId="0" fontId="4" fillId="5" borderId="42" xfId="0" applyFont="1" applyFill="1" applyBorder="1" applyAlignment="1">
      <alignment horizontal="center" wrapText="1"/>
    </xf>
    <xf numFmtId="0" fontId="4" fillId="5" borderId="34" xfId="0" applyFont="1" applyFill="1" applyBorder="1" applyAlignment="1">
      <alignment horizontal="center" wrapText="1"/>
    </xf>
    <xf numFmtId="0" fontId="4" fillId="5" borderId="14" xfId="0" applyFont="1" applyFill="1" applyBorder="1" applyAlignment="1">
      <alignment horizontal="center" wrapText="1"/>
    </xf>
    <xf numFmtId="0" fontId="4" fillId="5" borderId="35" xfId="0" applyFont="1" applyFill="1" applyBorder="1" applyAlignment="1">
      <alignment horizontal="center" wrapText="1"/>
    </xf>
    <xf numFmtId="0" fontId="4" fillId="5" borderId="15" xfId="0" applyFont="1" applyFill="1" applyBorder="1" applyAlignment="1">
      <alignment horizontal="center" wrapText="1"/>
    </xf>
    <xf numFmtId="0" fontId="4" fillId="5" borderId="2" xfId="0" applyFont="1" applyFill="1" applyBorder="1" applyAlignment="1">
      <alignment horizontal="center" vertical="center" wrapText="1"/>
    </xf>
    <xf numFmtId="0" fontId="4" fillId="5" borderId="4" xfId="0" applyFont="1" applyFill="1" applyBorder="1" applyAlignment="1">
      <alignment horizontal="center" vertical="center" wrapText="1"/>
    </xf>
    <xf numFmtId="0" fontId="9" fillId="0" borderId="4" xfId="0" applyFont="1" applyBorder="1" applyAlignment="1">
      <alignment horizontal="center"/>
    </xf>
    <xf numFmtId="0" fontId="9" fillId="0" borderId="5" xfId="0" applyFont="1" applyBorder="1" applyAlignment="1">
      <alignment horizontal="center"/>
    </xf>
    <xf numFmtId="0" fontId="9" fillId="0" borderId="6" xfId="0" applyFont="1" applyBorder="1" applyAlignment="1">
      <alignment horizontal="center"/>
    </xf>
    <xf numFmtId="0" fontId="3" fillId="6" borderId="7" xfId="0" applyFont="1" applyFill="1" applyBorder="1" applyAlignment="1">
      <alignment horizontal="center" vertical="top" wrapText="1"/>
    </xf>
    <xf numFmtId="0" fontId="3" fillId="6" borderId="8" xfId="0" applyFont="1" applyFill="1" applyBorder="1" applyAlignment="1">
      <alignment horizontal="center" vertical="top" wrapText="1"/>
    </xf>
    <xf numFmtId="0" fontId="3" fillId="6" borderId="9" xfId="0" applyFont="1" applyFill="1" applyBorder="1" applyAlignment="1">
      <alignment horizontal="center" vertical="top" wrapText="1"/>
    </xf>
    <xf numFmtId="0" fontId="3" fillId="9" borderId="7" xfId="0" applyFont="1" applyFill="1" applyBorder="1" applyAlignment="1">
      <alignment horizontal="center" vertical="top" wrapText="1"/>
    </xf>
    <xf numFmtId="0" fontId="3" fillId="9" borderId="8" xfId="0" applyFont="1" applyFill="1" applyBorder="1" applyAlignment="1">
      <alignment horizontal="center" vertical="top" wrapText="1"/>
    </xf>
    <xf numFmtId="0" fontId="3" fillId="9" borderId="9" xfId="0" applyFont="1" applyFill="1" applyBorder="1" applyAlignment="1">
      <alignment horizontal="center" vertical="top" wrapText="1"/>
    </xf>
    <xf numFmtId="0" fontId="3" fillId="8" borderId="7" xfId="0" applyFont="1" applyFill="1" applyBorder="1" applyAlignment="1">
      <alignment horizontal="center" vertical="top" wrapText="1"/>
    </xf>
    <xf numFmtId="0" fontId="3" fillId="8" borderId="8" xfId="0" applyFont="1" applyFill="1" applyBorder="1" applyAlignment="1">
      <alignment horizontal="center" vertical="top" wrapText="1"/>
    </xf>
    <xf numFmtId="0" fontId="3" fillId="8" borderId="9" xfId="0" applyFont="1" applyFill="1" applyBorder="1" applyAlignment="1">
      <alignment horizontal="center" vertical="top" wrapText="1"/>
    </xf>
    <xf numFmtId="0" fontId="3" fillId="6" borderId="1" xfId="0" applyFont="1" applyFill="1" applyBorder="1" applyAlignment="1">
      <alignment horizontal="center" wrapText="1"/>
    </xf>
    <xf numFmtId="0" fontId="3" fillId="6" borderId="43" xfId="0" applyFont="1" applyFill="1" applyBorder="1" applyAlignment="1">
      <alignment horizontal="center" wrapText="1"/>
    </xf>
    <xf numFmtId="0" fontId="3" fillId="6" borderId="44" xfId="0" applyFont="1" applyFill="1" applyBorder="1" applyAlignment="1">
      <alignment horizontal="center" wrapText="1"/>
    </xf>
  </cellXfs>
  <cellStyles count="3">
    <cellStyle name="Normal" xfId="0" builtinId="0"/>
    <cellStyle name="Normal 3" xfId="1" xr:uid="{00000000-0005-0000-0000-000001000000}"/>
    <cellStyle name="Normal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150"/>
  <sheetViews>
    <sheetView topLeftCell="A122" zoomScale="112" zoomScaleNormal="112" workbookViewId="0">
      <selection activeCell="G18" sqref="G18"/>
    </sheetView>
  </sheetViews>
  <sheetFormatPr defaultRowHeight="15" x14ac:dyDescent="0.25"/>
  <cols>
    <col min="2" max="2" width="60.7109375" customWidth="1"/>
    <col min="3" max="3" width="12.28515625" customWidth="1"/>
    <col min="4" max="4" width="22.7109375" customWidth="1"/>
    <col min="5" max="11" width="26.5703125" customWidth="1"/>
    <col min="13" max="13" width="10" style="298" bestFit="1" customWidth="1"/>
    <col min="14" max="14" width="11" bestFit="1" customWidth="1"/>
    <col min="15" max="15" width="13.42578125" customWidth="1"/>
    <col min="16" max="16" width="11" bestFit="1" customWidth="1"/>
  </cols>
  <sheetData>
    <row r="1" spans="1:13" ht="15.75" thickBot="1" x14ac:dyDescent="0.3">
      <c r="I1" s="3"/>
      <c r="J1" s="3"/>
      <c r="K1" s="3"/>
    </row>
    <row r="2" spans="1:13" ht="16.5" customHeight="1" thickBot="1" x14ac:dyDescent="0.3">
      <c r="B2" s="49" t="s">
        <v>0</v>
      </c>
      <c r="C2" s="333" t="s">
        <v>217</v>
      </c>
      <c r="D2" s="334"/>
      <c r="E2" s="334"/>
      <c r="F2" s="335"/>
      <c r="G2" s="3"/>
      <c r="H2" s="3"/>
      <c r="I2" s="3"/>
    </row>
    <row r="3" spans="1:13" ht="29.25" customHeight="1" thickBot="1" x14ac:dyDescent="0.3">
      <c r="B3" s="49" t="s">
        <v>1</v>
      </c>
      <c r="C3" s="333" t="s">
        <v>141</v>
      </c>
      <c r="D3" s="334"/>
      <c r="E3" s="334"/>
      <c r="F3" s="335"/>
    </row>
    <row r="4" spans="1:13" ht="16.5" customHeight="1" thickBot="1" x14ac:dyDescent="0.3">
      <c r="B4" s="49" t="s">
        <v>142</v>
      </c>
      <c r="C4" s="333" t="s">
        <v>143</v>
      </c>
      <c r="D4" s="334"/>
      <c r="E4" s="334"/>
      <c r="F4" s="335"/>
    </row>
    <row r="5" spans="1:13" ht="22.5" customHeight="1" thickBot="1" x14ac:dyDescent="0.3">
      <c r="B5" s="49" t="s">
        <v>2</v>
      </c>
      <c r="C5" s="307"/>
      <c r="D5" s="308"/>
      <c r="E5" s="308"/>
      <c r="F5" s="309"/>
    </row>
    <row r="6" spans="1:13" ht="15.6" customHeight="1" thickBot="1" x14ac:dyDescent="0.3">
      <c r="B6" s="210"/>
      <c r="C6" s="210"/>
      <c r="D6" s="210"/>
      <c r="E6" s="210"/>
      <c r="K6" s="3"/>
      <c r="L6" s="3"/>
      <c r="M6" s="299"/>
    </row>
    <row r="7" spans="1:13" ht="21" customHeight="1" x14ac:dyDescent="0.3">
      <c r="A7" s="211"/>
      <c r="B7" s="342" t="s">
        <v>121</v>
      </c>
      <c r="C7" s="343"/>
      <c r="D7" s="343"/>
      <c r="E7" s="343"/>
      <c r="F7" s="344"/>
    </row>
    <row r="8" spans="1:13" s="209" customFormat="1" ht="12.75" x14ac:dyDescent="0.25">
      <c r="B8" s="336" t="s">
        <v>224</v>
      </c>
      <c r="C8" s="337"/>
      <c r="D8" s="337"/>
      <c r="E8" s="337"/>
      <c r="F8" s="338"/>
      <c r="M8" s="300"/>
    </row>
    <row r="9" spans="1:13" s="209" customFormat="1" ht="12.75" x14ac:dyDescent="0.25">
      <c r="B9" s="336" t="s">
        <v>225</v>
      </c>
      <c r="C9" s="337"/>
      <c r="D9" s="337"/>
      <c r="E9" s="337"/>
      <c r="F9" s="338"/>
      <c r="M9" s="300"/>
    </row>
    <row r="10" spans="1:13" s="209" customFormat="1" ht="30.75" customHeight="1" x14ac:dyDescent="0.25">
      <c r="B10" s="336" t="s">
        <v>226</v>
      </c>
      <c r="C10" s="337"/>
      <c r="D10" s="337"/>
      <c r="E10" s="337"/>
      <c r="F10" s="338"/>
      <c r="M10" s="300"/>
    </row>
    <row r="11" spans="1:13" s="209" customFormat="1" ht="14.45" customHeight="1" x14ac:dyDescent="0.25">
      <c r="B11" s="336" t="s">
        <v>227</v>
      </c>
      <c r="C11" s="337"/>
      <c r="D11" s="337"/>
      <c r="E11" s="337"/>
      <c r="F11" s="338"/>
      <c r="M11" s="300"/>
    </row>
    <row r="12" spans="1:13" s="209" customFormat="1" ht="26.25" customHeight="1" x14ac:dyDescent="0.25">
      <c r="B12" s="336" t="s">
        <v>228</v>
      </c>
      <c r="C12" s="337"/>
      <c r="D12" s="337"/>
      <c r="E12" s="337"/>
      <c r="F12" s="338"/>
      <c r="M12" s="300"/>
    </row>
    <row r="13" spans="1:13" s="209" customFormat="1" ht="12.75" x14ac:dyDescent="0.25">
      <c r="B13" s="336" t="s">
        <v>229</v>
      </c>
      <c r="C13" s="337"/>
      <c r="D13" s="337"/>
      <c r="E13" s="337"/>
      <c r="F13" s="338"/>
      <c r="M13" s="300"/>
    </row>
    <row r="14" spans="1:13" s="209" customFormat="1" ht="26.25" customHeight="1" x14ac:dyDescent="0.25">
      <c r="B14" s="336" t="s">
        <v>230</v>
      </c>
      <c r="C14" s="337"/>
      <c r="D14" s="337"/>
      <c r="E14" s="337"/>
      <c r="F14" s="338"/>
      <c r="M14" s="300"/>
    </row>
    <row r="15" spans="1:13" s="209" customFormat="1" ht="12.75" x14ac:dyDescent="0.25">
      <c r="B15" s="336" t="s">
        <v>231</v>
      </c>
      <c r="C15" s="337"/>
      <c r="D15" s="337"/>
      <c r="E15" s="337"/>
      <c r="F15" s="338"/>
      <c r="M15" s="300"/>
    </row>
    <row r="16" spans="1:13" s="209" customFormat="1" ht="12.75" x14ac:dyDescent="0.25">
      <c r="B16" s="336" t="s">
        <v>232</v>
      </c>
      <c r="C16" s="337"/>
      <c r="D16" s="337"/>
      <c r="E16" s="337"/>
      <c r="F16" s="338"/>
      <c r="M16" s="300"/>
    </row>
    <row r="17" spans="2:16" s="209" customFormat="1" ht="26.25" customHeight="1" x14ac:dyDescent="0.25">
      <c r="B17" s="336" t="s">
        <v>248</v>
      </c>
      <c r="C17" s="337"/>
      <c r="D17" s="337"/>
      <c r="E17" s="337"/>
      <c r="F17" s="338"/>
      <c r="M17" s="300"/>
    </row>
    <row r="18" spans="2:16" s="209" customFormat="1" ht="12.75" x14ac:dyDescent="0.25">
      <c r="B18" s="339" t="s">
        <v>233</v>
      </c>
      <c r="C18" s="340"/>
      <c r="D18" s="340"/>
      <c r="E18" s="340"/>
      <c r="F18" s="341"/>
      <c r="M18" s="300"/>
    </row>
    <row r="19" spans="2:16" s="209" customFormat="1" ht="39" customHeight="1" x14ac:dyDescent="0.25">
      <c r="B19" s="339" t="s">
        <v>234</v>
      </c>
      <c r="C19" s="340"/>
      <c r="D19" s="340"/>
      <c r="E19" s="340"/>
      <c r="F19" s="341"/>
      <c r="M19" s="300"/>
    </row>
    <row r="20" spans="2:16" s="209" customFormat="1" ht="39" customHeight="1" thickBot="1" x14ac:dyDescent="0.3">
      <c r="B20" s="356" t="s">
        <v>235</v>
      </c>
      <c r="C20" s="357"/>
      <c r="D20" s="357"/>
      <c r="E20" s="357"/>
      <c r="F20" s="358"/>
      <c r="M20" s="300"/>
    </row>
    <row r="21" spans="2:16" ht="15.6" customHeight="1" thickBot="1" x14ac:dyDescent="0.3">
      <c r="B21" s="210"/>
      <c r="C21" s="210"/>
      <c r="I21" s="3"/>
      <c r="J21" s="3"/>
      <c r="K21" s="3"/>
    </row>
    <row r="22" spans="2:16" ht="18" customHeight="1" thickBot="1" x14ac:dyDescent="0.3">
      <c r="B22" s="330" t="s">
        <v>237</v>
      </c>
      <c r="C22" s="331"/>
      <c r="D22" s="331"/>
      <c r="E22" s="331"/>
      <c r="F22" s="331"/>
      <c r="G22" s="331"/>
      <c r="H22" s="331"/>
      <c r="I22" s="331"/>
      <c r="J22" s="331"/>
      <c r="K22" s="332"/>
    </row>
    <row r="23" spans="2:16" ht="15.75" customHeight="1" x14ac:dyDescent="0.25">
      <c r="B23" s="20" t="s">
        <v>3</v>
      </c>
      <c r="C23" s="348" t="s">
        <v>4</v>
      </c>
      <c r="D23" s="348" t="s">
        <v>204</v>
      </c>
      <c r="E23" s="362" t="s">
        <v>5</v>
      </c>
      <c r="F23" s="328" t="s">
        <v>117</v>
      </c>
      <c r="G23" s="328" t="s">
        <v>118</v>
      </c>
      <c r="H23" s="328" t="s">
        <v>119</v>
      </c>
      <c r="I23" s="328" t="s">
        <v>213</v>
      </c>
      <c r="J23" s="328" t="s">
        <v>214</v>
      </c>
      <c r="K23" s="328" t="s">
        <v>124</v>
      </c>
    </row>
    <row r="24" spans="2:16" ht="15.75" thickBot="1" x14ac:dyDescent="0.3">
      <c r="B24" s="21" t="s">
        <v>125</v>
      </c>
      <c r="C24" s="349"/>
      <c r="D24" s="349"/>
      <c r="E24" s="351"/>
      <c r="F24" s="329"/>
      <c r="G24" s="329"/>
      <c r="H24" s="329"/>
      <c r="I24" s="329"/>
      <c r="J24" s="329"/>
      <c r="K24" s="329"/>
    </row>
    <row r="25" spans="2:16" s="3" customFormat="1" ht="15.75" customHeight="1" x14ac:dyDescent="0.2">
      <c r="B25" s="17" t="s">
        <v>203</v>
      </c>
      <c r="C25" s="157">
        <v>19491</v>
      </c>
      <c r="D25" s="263"/>
      <c r="E25" s="233">
        <f>D25*C25</f>
        <v>0</v>
      </c>
      <c r="F25" s="75">
        <f>E25*12</f>
        <v>0</v>
      </c>
      <c r="G25" s="75">
        <f>(F25*$F$130)+F25</f>
        <v>0</v>
      </c>
      <c r="H25" s="75">
        <f>(G25*$G$130)+G25</f>
        <v>0</v>
      </c>
      <c r="I25" s="75">
        <f>(H25*$H$130)+H25</f>
        <v>0</v>
      </c>
      <c r="J25" s="75">
        <f>(I25*$I$130)+I25</f>
        <v>0</v>
      </c>
      <c r="K25" s="81">
        <f>F25+G25+H25+I25+J25</f>
        <v>0</v>
      </c>
      <c r="M25" s="299"/>
      <c r="N25" s="299"/>
      <c r="O25" s="299"/>
      <c r="P25" s="299"/>
    </row>
    <row r="26" spans="2:16" s="3" customFormat="1" ht="15.75" customHeight="1" x14ac:dyDescent="0.2">
      <c r="B26" s="17" t="s">
        <v>7</v>
      </c>
      <c r="C26" s="157">
        <v>705</v>
      </c>
      <c r="D26" s="264"/>
      <c r="E26" s="233">
        <f t="shared" ref="E26:E37" si="0">D26*C26</f>
        <v>0</v>
      </c>
      <c r="F26" s="75">
        <f t="shared" ref="F26:F37" si="1">E26*12</f>
        <v>0</v>
      </c>
      <c r="G26" s="75">
        <f t="shared" ref="G26:G36" si="2">(F26*$F$130)+F26</f>
        <v>0</v>
      </c>
      <c r="H26" s="75">
        <f t="shared" ref="H26:H37" si="3">(G26*$G$130)+G26</f>
        <v>0</v>
      </c>
      <c r="I26" s="75">
        <f t="shared" ref="I26:I37" si="4">(H26*$H$130)+H26</f>
        <v>0</v>
      </c>
      <c r="J26" s="75">
        <f t="shared" ref="J26:J37" si="5">(I26*$I$130)+I26</f>
        <v>0</v>
      </c>
      <c r="K26" s="81">
        <f t="shared" ref="K26:K37" si="6">F26+G26+H26+I26+J26</f>
        <v>0</v>
      </c>
      <c r="M26" s="299"/>
      <c r="N26" s="299"/>
      <c r="O26" s="299"/>
      <c r="P26" s="299"/>
    </row>
    <row r="27" spans="2:16" s="3" customFormat="1" ht="15.75" customHeight="1" x14ac:dyDescent="0.2">
      <c r="B27" s="17" t="s">
        <v>8</v>
      </c>
      <c r="C27" s="157">
        <v>4767</v>
      </c>
      <c r="D27" s="264"/>
      <c r="E27" s="233">
        <f t="shared" si="0"/>
        <v>0</v>
      </c>
      <c r="F27" s="75">
        <f t="shared" si="1"/>
        <v>0</v>
      </c>
      <c r="G27" s="75">
        <f t="shared" si="2"/>
        <v>0</v>
      </c>
      <c r="H27" s="75">
        <f t="shared" si="3"/>
        <v>0</v>
      </c>
      <c r="I27" s="75">
        <f t="shared" si="4"/>
        <v>0</v>
      </c>
      <c r="J27" s="75">
        <f t="shared" si="5"/>
        <v>0</v>
      </c>
      <c r="K27" s="81">
        <f t="shared" si="6"/>
        <v>0</v>
      </c>
      <c r="M27" s="299"/>
    </row>
    <row r="28" spans="2:16" s="3" customFormat="1" ht="15.75" customHeight="1" x14ac:dyDescent="0.2">
      <c r="B28" s="17" t="s">
        <v>9</v>
      </c>
      <c r="C28" s="157">
        <v>4672</v>
      </c>
      <c r="D28" s="264"/>
      <c r="E28" s="233">
        <f t="shared" si="0"/>
        <v>0</v>
      </c>
      <c r="F28" s="75">
        <f t="shared" si="1"/>
        <v>0</v>
      </c>
      <c r="G28" s="75">
        <f t="shared" si="2"/>
        <v>0</v>
      </c>
      <c r="H28" s="75">
        <f t="shared" si="3"/>
        <v>0</v>
      </c>
      <c r="I28" s="75">
        <f t="shared" si="4"/>
        <v>0</v>
      </c>
      <c r="J28" s="75">
        <f t="shared" si="5"/>
        <v>0</v>
      </c>
      <c r="K28" s="81">
        <f t="shared" si="6"/>
        <v>0</v>
      </c>
      <c r="M28" s="299"/>
    </row>
    <row r="29" spans="2:16" s="3" customFormat="1" ht="15.75" customHeight="1" x14ac:dyDescent="0.2">
      <c r="B29" s="17" t="s">
        <v>223</v>
      </c>
      <c r="C29" s="157">
        <v>9115</v>
      </c>
      <c r="D29" s="264"/>
      <c r="E29" s="233">
        <f t="shared" si="0"/>
        <v>0</v>
      </c>
      <c r="F29" s="75">
        <f t="shared" si="1"/>
        <v>0</v>
      </c>
      <c r="G29" s="75">
        <f t="shared" si="2"/>
        <v>0</v>
      </c>
      <c r="H29" s="75">
        <f t="shared" si="3"/>
        <v>0</v>
      </c>
      <c r="I29" s="75">
        <f t="shared" si="4"/>
        <v>0</v>
      </c>
      <c r="J29" s="75">
        <f t="shared" si="5"/>
        <v>0</v>
      </c>
      <c r="K29" s="81">
        <f t="shared" si="6"/>
        <v>0</v>
      </c>
      <c r="M29" s="299"/>
    </row>
    <row r="30" spans="2:16" s="3" customFormat="1" ht="15.75" customHeight="1" x14ac:dyDescent="0.2">
      <c r="B30" s="17" t="s">
        <v>205</v>
      </c>
      <c r="C30" s="157">
        <v>1090</v>
      </c>
      <c r="D30" s="264"/>
      <c r="E30" s="233">
        <f t="shared" si="0"/>
        <v>0</v>
      </c>
      <c r="F30" s="75">
        <f t="shared" si="1"/>
        <v>0</v>
      </c>
      <c r="G30" s="75">
        <f t="shared" si="2"/>
        <v>0</v>
      </c>
      <c r="H30" s="75">
        <f t="shared" si="3"/>
        <v>0</v>
      </c>
      <c r="I30" s="75">
        <f t="shared" si="4"/>
        <v>0</v>
      </c>
      <c r="J30" s="75">
        <f t="shared" si="5"/>
        <v>0</v>
      </c>
      <c r="K30" s="81">
        <f t="shared" si="6"/>
        <v>0</v>
      </c>
      <c r="M30" s="299"/>
    </row>
    <row r="31" spans="2:16" s="3" customFormat="1" ht="15.75" customHeight="1" x14ac:dyDescent="0.2">
      <c r="B31" s="17" t="s">
        <v>13</v>
      </c>
      <c r="C31" s="157">
        <v>1560</v>
      </c>
      <c r="D31" s="264"/>
      <c r="E31" s="233">
        <f t="shared" si="0"/>
        <v>0</v>
      </c>
      <c r="F31" s="75">
        <f t="shared" si="1"/>
        <v>0</v>
      </c>
      <c r="G31" s="75">
        <f t="shared" si="2"/>
        <v>0</v>
      </c>
      <c r="H31" s="75">
        <f t="shared" si="3"/>
        <v>0</v>
      </c>
      <c r="I31" s="75">
        <f t="shared" si="4"/>
        <v>0</v>
      </c>
      <c r="J31" s="75">
        <f t="shared" si="5"/>
        <v>0</v>
      </c>
      <c r="K31" s="81">
        <f t="shared" si="6"/>
        <v>0</v>
      </c>
      <c r="M31" s="299"/>
    </row>
    <row r="32" spans="2:16" s="3" customFormat="1" ht="15.75" customHeight="1" x14ac:dyDescent="0.2">
      <c r="B32" s="17" t="s">
        <v>18</v>
      </c>
      <c r="C32" s="157">
        <v>2544</v>
      </c>
      <c r="D32" s="264"/>
      <c r="E32" s="233">
        <f t="shared" si="0"/>
        <v>0</v>
      </c>
      <c r="F32" s="75">
        <f t="shared" si="1"/>
        <v>0</v>
      </c>
      <c r="G32" s="75">
        <f t="shared" si="2"/>
        <v>0</v>
      </c>
      <c r="H32" s="75">
        <f t="shared" si="3"/>
        <v>0</v>
      </c>
      <c r="I32" s="75">
        <f t="shared" si="4"/>
        <v>0</v>
      </c>
      <c r="J32" s="75">
        <f t="shared" si="5"/>
        <v>0</v>
      </c>
      <c r="K32" s="81">
        <f t="shared" si="6"/>
        <v>0</v>
      </c>
      <c r="M32" s="299"/>
    </row>
    <row r="33" spans="2:13" s="3" customFormat="1" ht="15.75" customHeight="1" x14ac:dyDescent="0.2">
      <c r="B33" s="17" t="s">
        <v>12</v>
      </c>
      <c r="C33" s="157">
        <v>11255</v>
      </c>
      <c r="D33" s="264"/>
      <c r="E33" s="233">
        <f t="shared" si="0"/>
        <v>0</v>
      </c>
      <c r="F33" s="75">
        <f t="shared" si="1"/>
        <v>0</v>
      </c>
      <c r="G33" s="75">
        <f t="shared" si="2"/>
        <v>0</v>
      </c>
      <c r="H33" s="75">
        <f t="shared" si="3"/>
        <v>0</v>
      </c>
      <c r="I33" s="75">
        <f t="shared" si="4"/>
        <v>0</v>
      </c>
      <c r="J33" s="75">
        <f t="shared" si="5"/>
        <v>0</v>
      </c>
      <c r="K33" s="81">
        <f t="shared" si="6"/>
        <v>0</v>
      </c>
      <c r="M33" s="299"/>
    </row>
    <row r="34" spans="2:13" s="3" customFormat="1" ht="15.75" customHeight="1" x14ac:dyDescent="0.2">
      <c r="B34" s="17" t="s">
        <v>15</v>
      </c>
      <c r="C34" s="157">
        <v>5124</v>
      </c>
      <c r="D34" s="264"/>
      <c r="E34" s="233">
        <f t="shared" si="0"/>
        <v>0</v>
      </c>
      <c r="F34" s="75">
        <f t="shared" si="1"/>
        <v>0</v>
      </c>
      <c r="G34" s="75">
        <f t="shared" si="2"/>
        <v>0</v>
      </c>
      <c r="H34" s="75">
        <f t="shared" si="3"/>
        <v>0</v>
      </c>
      <c r="I34" s="75">
        <f t="shared" si="4"/>
        <v>0</v>
      </c>
      <c r="J34" s="75">
        <f t="shared" si="5"/>
        <v>0</v>
      </c>
      <c r="K34" s="81">
        <f t="shared" si="6"/>
        <v>0</v>
      </c>
      <c r="M34" s="299"/>
    </row>
    <row r="35" spans="2:13" s="3" customFormat="1" ht="15.75" customHeight="1" x14ac:dyDescent="0.2">
      <c r="B35" s="17" t="s">
        <v>14</v>
      </c>
      <c r="C35" s="157">
        <v>7366</v>
      </c>
      <c r="D35" s="264"/>
      <c r="E35" s="233">
        <f t="shared" si="0"/>
        <v>0</v>
      </c>
      <c r="F35" s="75">
        <f t="shared" si="1"/>
        <v>0</v>
      </c>
      <c r="G35" s="75">
        <f t="shared" si="2"/>
        <v>0</v>
      </c>
      <c r="H35" s="75">
        <f t="shared" si="3"/>
        <v>0</v>
      </c>
      <c r="I35" s="75">
        <f t="shared" si="4"/>
        <v>0</v>
      </c>
      <c r="J35" s="75">
        <f t="shared" si="5"/>
        <v>0</v>
      </c>
      <c r="K35" s="81">
        <f t="shared" si="6"/>
        <v>0</v>
      </c>
      <c r="M35" s="299"/>
    </row>
    <row r="36" spans="2:13" s="3" customFormat="1" ht="15.75" customHeight="1" x14ac:dyDescent="0.2">
      <c r="B36" s="17" t="s">
        <v>16</v>
      </c>
      <c r="C36" s="157">
        <v>1800</v>
      </c>
      <c r="D36" s="264"/>
      <c r="E36" s="233">
        <f t="shared" si="0"/>
        <v>0</v>
      </c>
      <c r="F36" s="75">
        <f t="shared" si="1"/>
        <v>0</v>
      </c>
      <c r="G36" s="75">
        <f t="shared" si="2"/>
        <v>0</v>
      </c>
      <c r="H36" s="75">
        <f t="shared" si="3"/>
        <v>0</v>
      </c>
      <c r="I36" s="75">
        <f t="shared" si="4"/>
        <v>0</v>
      </c>
      <c r="J36" s="75">
        <f t="shared" si="5"/>
        <v>0</v>
      </c>
      <c r="K36" s="81">
        <f>F36+G36+H36+I36+J36</f>
        <v>0</v>
      </c>
      <c r="M36" s="299"/>
    </row>
    <row r="37" spans="2:13" s="3" customFormat="1" ht="15.75" customHeight="1" thickBot="1" x14ac:dyDescent="0.25">
      <c r="B37" s="17" t="s">
        <v>17</v>
      </c>
      <c r="C37" s="157">
        <v>5962</v>
      </c>
      <c r="D37" s="264"/>
      <c r="E37" s="233">
        <f t="shared" si="0"/>
        <v>0</v>
      </c>
      <c r="F37" s="75">
        <f t="shared" si="1"/>
        <v>0</v>
      </c>
      <c r="G37" s="75">
        <f>(F37*$F$130)+F37</f>
        <v>0</v>
      </c>
      <c r="H37" s="75">
        <f t="shared" si="3"/>
        <v>0</v>
      </c>
      <c r="I37" s="75">
        <f t="shared" si="4"/>
        <v>0</v>
      </c>
      <c r="J37" s="75">
        <f t="shared" si="5"/>
        <v>0</v>
      </c>
      <c r="K37" s="81">
        <f t="shared" si="6"/>
        <v>0</v>
      </c>
      <c r="M37" s="299"/>
    </row>
    <row r="38" spans="2:13" s="203" customFormat="1" ht="15.75" thickBot="1" x14ac:dyDescent="0.3">
      <c r="B38" s="204" t="s">
        <v>10</v>
      </c>
      <c r="C38" s="205">
        <f t="shared" ref="C38" si="7">SUM(C25:C37)</f>
        <v>75451</v>
      </c>
      <c r="D38" s="206"/>
      <c r="E38" s="207">
        <f>SUM(E25:E37)</f>
        <v>0</v>
      </c>
      <c r="F38" s="207">
        <f>SUM(F25:F37)</f>
        <v>0</v>
      </c>
      <c r="G38" s="207">
        <f t="shared" ref="G38:H38" si="8">SUM(G25:G37)</f>
        <v>0</v>
      </c>
      <c r="H38" s="207">
        <f t="shared" si="8"/>
        <v>0</v>
      </c>
      <c r="I38" s="207">
        <f t="shared" ref="I38" si="9">SUM(I25:I37)</f>
        <v>0</v>
      </c>
      <c r="J38" s="207">
        <f>SUM(J25:J37)</f>
        <v>0</v>
      </c>
      <c r="K38" s="207">
        <f>SUM(K25:K37)</f>
        <v>0</v>
      </c>
      <c r="M38" s="301"/>
    </row>
    <row r="39" spans="2:13" x14ac:dyDescent="0.25">
      <c r="B39" s="6"/>
    </row>
    <row r="40" spans="2:13" ht="15.75" thickBot="1" x14ac:dyDescent="0.3">
      <c r="B40" s="6"/>
    </row>
    <row r="41" spans="2:13" ht="18.75" customHeight="1" thickBot="1" x14ac:dyDescent="0.3">
      <c r="B41" s="330" t="s">
        <v>236</v>
      </c>
      <c r="C41" s="331"/>
      <c r="D41" s="331"/>
      <c r="E41" s="331"/>
      <c r="F41" s="331"/>
      <c r="G41" s="331"/>
      <c r="H41" s="331"/>
      <c r="I41" s="331"/>
      <c r="J41" s="331"/>
      <c r="K41" s="332"/>
    </row>
    <row r="42" spans="2:13" ht="15" customHeight="1" x14ac:dyDescent="0.25">
      <c r="B42" s="22" t="s">
        <v>3</v>
      </c>
      <c r="C42" s="348" t="s">
        <v>4</v>
      </c>
      <c r="D42" s="348" t="s">
        <v>204</v>
      </c>
      <c r="E42" s="362" t="s">
        <v>5</v>
      </c>
      <c r="F42" s="201" t="s">
        <v>117</v>
      </c>
      <c r="G42" s="201" t="s">
        <v>118</v>
      </c>
      <c r="H42" s="201" t="s">
        <v>119</v>
      </c>
      <c r="I42" s="201" t="s">
        <v>213</v>
      </c>
      <c r="J42" s="201" t="s">
        <v>214</v>
      </c>
      <c r="K42" s="201" t="s">
        <v>124</v>
      </c>
    </row>
    <row r="43" spans="2:13" ht="15.75" thickBot="1" x14ac:dyDescent="0.3">
      <c r="B43" s="21" t="s">
        <v>11</v>
      </c>
      <c r="C43" s="349"/>
      <c r="D43" s="349"/>
      <c r="E43" s="351"/>
      <c r="F43" s="200"/>
      <c r="G43" s="200"/>
      <c r="H43" s="200"/>
      <c r="I43" s="200"/>
      <c r="J43" s="200"/>
      <c r="K43" s="200"/>
    </row>
    <row r="44" spans="2:13" s="3" customFormat="1" ht="12.75" x14ac:dyDescent="0.2">
      <c r="B44" s="17" t="s">
        <v>16</v>
      </c>
      <c r="C44" s="7">
        <v>1800</v>
      </c>
      <c r="D44" s="263"/>
      <c r="E44" s="233">
        <f>D44*C44</f>
        <v>0</v>
      </c>
      <c r="F44" s="76">
        <f>E44*12</f>
        <v>0</v>
      </c>
      <c r="G44" s="76">
        <f>(F44*$F$130)+F44</f>
        <v>0</v>
      </c>
      <c r="H44" s="76">
        <f>(G44*$G$130)+G44</f>
        <v>0</v>
      </c>
      <c r="I44" s="76">
        <f>(H44*$H$130)+H44</f>
        <v>0</v>
      </c>
      <c r="J44" s="76">
        <f>(I44*$I$130)+I44</f>
        <v>0</v>
      </c>
      <c r="K44" s="82">
        <f>F44+G44+H44+I44+J44</f>
        <v>0</v>
      </c>
      <c r="M44" s="299"/>
    </row>
    <row r="45" spans="2:13" s="3" customFormat="1" ht="12.75" x14ac:dyDescent="0.2">
      <c r="B45" s="18" t="s">
        <v>17</v>
      </c>
      <c r="C45" s="8">
        <v>5962</v>
      </c>
      <c r="D45" s="264"/>
      <c r="E45" s="233">
        <f t="shared" ref="E45:E47" si="10">D45*C45</f>
        <v>0</v>
      </c>
      <c r="F45" s="76">
        <f t="shared" ref="F45:F47" si="11">E45*12</f>
        <v>0</v>
      </c>
      <c r="G45" s="76">
        <f t="shared" ref="G45:G47" si="12">(F45*$F$130)+F45</f>
        <v>0</v>
      </c>
      <c r="H45" s="76">
        <f t="shared" ref="H45:H47" si="13">(G45*$G$130)+G45</f>
        <v>0</v>
      </c>
      <c r="I45" s="76">
        <f t="shared" ref="I45:I47" si="14">(H45*$H$130)+H45</f>
        <v>0</v>
      </c>
      <c r="J45" s="76">
        <f t="shared" ref="J45:J47" si="15">(I45*$I$130)+I45</f>
        <v>0</v>
      </c>
      <c r="K45" s="82">
        <f t="shared" ref="K45:K47" si="16">F45+G45+H45+I45+J45</f>
        <v>0</v>
      </c>
      <c r="M45" s="299"/>
    </row>
    <row r="46" spans="2:13" s="3" customFormat="1" ht="12.75" x14ac:dyDescent="0.2">
      <c r="B46" s="17" t="s">
        <v>18</v>
      </c>
      <c r="C46" s="7">
        <v>2544</v>
      </c>
      <c r="D46" s="264"/>
      <c r="E46" s="233">
        <f t="shared" si="10"/>
        <v>0</v>
      </c>
      <c r="F46" s="76">
        <f t="shared" si="11"/>
        <v>0</v>
      </c>
      <c r="G46" s="76">
        <f t="shared" si="12"/>
        <v>0</v>
      </c>
      <c r="H46" s="76">
        <f t="shared" si="13"/>
        <v>0</v>
      </c>
      <c r="I46" s="76">
        <f t="shared" si="14"/>
        <v>0</v>
      </c>
      <c r="J46" s="76">
        <f t="shared" si="15"/>
        <v>0</v>
      </c>
      <c r="K46" s="82">
        <f t="shared" si="16"/>
        <v>0</v>
      </c>
      <c r="M46" s="299"/>
    </row>
    <row r="47" spans="2:13" s="3" customFormat="1" ht="13.5" thickBot="1" x14ac:dyDescent="0.25">
      <c r="B47" s="18" t="s">
        <v>205</v>
      </c>
      <c r="C47" s="8">
        <v>1090</v>
      </c>
      <c r="D47" s="264"/>
      <c r="E47" s="233">
        <f t="shared" si="10"/>
        <v>0</v>
      </c>
      <c r="F47" s="76">
        <f t="shared" si="11"/>
        <v>0</v>
      </c>
      <c r="G47" s="76">
        <f t="shared" si="12"/>
        <v>0</v>
      </c>
      <c r="H47" s="76">
        <f t="shared" si="13"/>
        <v>0</v>
      </c>
      <c r="I47" s="76">
        <f t="shared" si="14"/>
        <v>0</v>
      </c>
      <c r="J47" s="76">
        <f t="shared" si="15"/>
        <v>0</v>
      </c>
      <c r="K47" s="82">
        <f t="shared" si="16"/>
        <v>0</v>
      </c>
      <c r="M47" s="299"/>
    </row>
    <row r="48" spans="2:13" s="203" customFormat="1" ht="15.75" thickBot="1" x14ac:dyDescent="0.3">
      <c r="B48" s="204" t="s">
        <v>10</v>
      </c>
      <c r="C48" s="205">
        <f>SUM(C44:C47)</f>
        <v>11396</v>
      </c>
      <c r="D48" s="206"/>
      <c r="E48" s="207">
        <f>SUM(E44:E47)</f>
        <v>0</v>
      </c>
      <c r="F48" s="207">
        <f>SUM(F44:F47)</f>
        <v>0</v>
      </c>
      <c r="G48" s="207">
        <f>SUM(G44:G47)</f>
        <v>0</v>
      </c>
      <c r="H48" s="207">
        <f>SUM(H44:H47)</f>
        <v>0</v>
      </c>
      <c r="I48" s="207">
        <f t="shared" ref="I48:J48" si="17">SUM(I44:I47)</f>
        <v>0</v>
      </c>
      <c r="J48" s="207">
        <f t="shared" si="17"/>
        <v>0</v>
      </c>
      <c r="K48" s="207">
        <f>SUM(K44:K47)</f>
        <v>0</v>
      </c>
      <c r="M48" s="301"/>
    </row>
    <row r="49" spans="2:13" x14ac:dyDescent="0.25">
      <c r="J49" s="3"/>
      <c r="K49" s="3"/>
    </row>
    <row r="50" spans="2:13" ht="15.75" thickBot="1" x14ac:dyDescent="0.3">
      <c r="J50" s="3"/>
      <c r="K50" s="3"/>
    </row>
    <row r="51" spans="2:13" s="13" customFormat="1" ht="19.5" thickBot="1" x14ac:dyDescent="0.35">
      <c r="B51" s="312" t="s">
        <v>238</v>
      </c>
      <c r="C51" s="313"/>
      <c r="D51" s="313"/>
      <c r="E51" s="313"/>
      <c r="F51" s="313"/>
      <c r="G51" s="313"/>
      <c r="H51" s="313"/>
      <c r="I51" s="313"/>
      <c r="J51" s="313"/>
      <c r="K51" s="314"/>
      <c r="M51" s="302"/>
    </row>
    <row r="52" spans="2:13" s="13" customFormat="1" ht="37.5" customHeight="1" thickBot="1" x14ac:dyDescent="0.25">
      <c r="B52" s="100" t="s">
        <v>22</v>
      </c>
      <c r="C52" s="120" t="s">
        <v>23</v>
      </c>
      <c r="D52" s="120" t="s">
        <v>24</v>
      </c>
      <c r="E52" s="120" t="s">
        <v>126</v>
      </c>
      <c r="F52" s="120" t="s">
        <v>117</v>
      </c>
      <c r="G52" s="120" t="s">
        <v>118</v>
      </c>
      <c r="H52" s="120" t="s">
        <v>119</v>
      </c>
      <c r="I52" s="120" t="s">
        <v>213</v>
      </c>
      <c r="J52" s="120" t="s">
        <v>214</v>
      </c>
      <c r="K52" s="102" t="s">
        <v>124</v>
      </c>
      <c r="M52" s="302"/>
    </row>
    <row r="53" spans="2:13" s="13" customFormat="1" ht="14.25" x14ac:dyDescent="0.2">
      <c r="B53" s="17" t="s">
        <v>203</v>
      </c>
      <c r="C53" s="159">
        <v>48</v>
      </c>
      <c r="D53" s="267"/>
      <c r="E53" s="85">
        <f>C53*D53</f>
        <v>0</v>
      </c>
      <c r="F53" s="74">
        <f>E53*12</f>
        <v>0</v>
      </c>
      <c r="G53" s="75">
        <f>(F53*$F$130)+F53</f>
        <v>0</v>
      </c>
      <c r="H53" s="75">
        <f>(G53*$G$130)+G53</f>
        <v>0</v>
      </c>
      <c r="I53" s="75">
        <f>(H53*$H$130)+H53</f>
        <v>0</v>
      </c>
      <c r="J53" s="75">
        <f>(I53*$I$130)+I53</f>
        <v>0</v>
      </c>
      <c r="K53" s="81">
        <f>F53+G53+H53+I53+J53</f>
        <v>0</v>
      </c>
      <c r="M53" s="302"/>
    </row>
    <row r="54" spans="2:13" s="13" customFormat="1" ht="14.25" x14ac:dyDescent="0.2">
      <c r="B54" s="17" t="s">
        <v>7</v>
      </c>
      <c r="C54" s="159">
        <v>6</v>
      </c>
      <c r="D54" s="267"/>
      <c r="E54" s="85">
        <f t="shared" ref="E54:E60" si="18">C54*D54</f>
        <v>0</v>
      </c>
      <c r="F54" s="74">
        <f t="shared" ref="F54:F60" si="19">E54*12</f>
        <v>0</v>
      </c>
      <c r="G54" s="75">
        <f t="shared" ref="G54:G60" si="20">(F54*$F$130)+F54</f>
        <v>0</v>
      </c>
      <c r="H54" s="75">
        <f t="shared" ref="H54:H60" si="21">(G54*$G$130)+G54</f>
        <v>0</v>
      </c>
      <c r="I54" s="75">
        <f t="shared" ref="I54:I60" si="22">(H54*$H$130)+H54</f>
        <v>0</v>
      </c>
      <c r="J54" s="75">
        <f t="shared" ref="J54:J60" si="23">(I54*$I$130)+I54</f>
        <v>0</v>
      </c>
      <c r="K54" s="81">
        <f t="shared" ref="K54:K57" si="24">F54+G54+H54+I54+J54</f>
        <v>0</v>
      </c>
      <c r="M54" s="302"/>
    </row>
    <row r="55" spans="2:13" s="13" customFormat="1" ht="14.25" x14ac:dyDescent="0.2">
      <c r="B55" s="17" t="s">
        <v>8</v>
      </c>
      <c r="C55" s="159">
        <v>6</v>
      </c>
      <c r="D55" s="267"/>
      <c r="E55" s="85">
        <f t="shared" si="18"/>
        <v>0</v>
      </c>
      <c r="F55" s="74">
        <f t="shared" si="19"/>
        <v>0</v>
      </c>
      <c r="G55" s="75">
        <f t="shared" si="20"/>
        <v>0</v>
      </c>
      <c r="H55" s="75">
        <f t="shared" si="21"/>
        <v>0</v>
      </c>
      <c r="I55" s="75">
        <f t="shared" si="22"/>
        <v>0</v>
      </c>
      <c r="J55" s="75">
        <f t="shared" si="23"/>
        <v>0</v>
      </c>
      <c r="K55" s="81">
        <f t="shared" si="24"/>
        <v>0</v>
      </c>
      <c r="M55" s="302"/>
    </row>
    <row r="56" spans="2:13" s="13" customFormat="1" ht="14.25" x14ac:dyDescent="0.2">
      <c r="B56" s="17" t="s">
        <v>9</v>
      </c>
      <c r="C56" s="159">
        <v>6</v>
      </c>
      <c r="D56" s="267"/>
      <c r="E56" s="85">
        <f t="shared" si="18"/>
        <v>0</v>
      </c>
      <c r="F56" s="74">
        <f t="shared" si="19"/>
        <v>0</v>
      </c>
      <c r="G56" s="75">
        <f t="shared" si="20"/>
        <v>0</v>
      </c>
      <c r="H56" s="75">
        <f t="shared" si="21"/>
        <v>0</v>
      </c>
      <c r="I56" s="75">
        <f t="shared" si="22"/>
        <v>0</v>
      </c>
      <c r="J56" s="75">
        <f t="shared" si="23"/>
        <v>0</v>
      </c>
      <c r="K56" s="81">
        <f t="shared" si="24"/>
        <v>0</v>
      </c>
      <c r="M56" s="302"/>
    </row>
    <row r="57" spans="2:13" s="13" customFormat="1" ht="14.25" x14ac:dyDescent="0.2">
      <c r="B57" s="17" t="s">
        <v>12</v>
      </c>
      <c r="C57" s="159">
        <v>18</v>
      </c>
      <c r="D57" s="267"/>
      <c r="E57" s="85">
        <f t="shared" si="18"/>
        <v>0</v>
      </c>
      <c r="F57" s="74">
        <f t="shared" si="19"/>
        <v>0</v>
      </c>
      <c r="G57" s="75">
        <f t="shared" si="20"/>
        <v>0</v>
      </c>
      <c r="H57" s="75">
        <f t="shared" si="21"/>
        <v>0</v>
      </c>
      <c r="I57" s="75">
        <f t="shared" si="22"/>
        <v>0</v>
      </c>
      <c r="J57" s="75">
        <f t="shared" si="23"/>
        <v>0</v>
      </c>
      <c r="K57" s="81">
        <f t="shared" si="24"/>
        <v>0</v>
      </c>
      <c r="M57" s="302"/>
    </row>
    <row r="58" spans="2:13" s="13" customFormat="1" ht="14.25" x14ac:dyDescent="0.2">
      <c r="B58" s="17" t="s">
        <v>14</v>
      </c>
      <c r="C58" s="159">
        <v>20</v>
      </c>
      <c r="D58" s="267"/>
      <c r="E58" s="85">
        <f t="shared" si="18"/>
        <v>0</v>
      </c>
      <c r="F58" s="74">
        <f t="shared" si="19"/>
        <v>0</v>
      </c>
      <c r="G58" s="75">
        <f t="shared" si="20"/>
        <v>0</v>
      </c>
      <c r="H58" s="75">
        <f t="shared" si="21"/>
        <v>0</v>
      </c>
      <c r="I58" s="75">
        <f t="shared" si="22"/>
        <v>0</v>
      </c>
      <c r="J58" s="75">
        <f t="shared" si="23"/>
        <v>0</v>
      </c>
      <c r="K58" s="81">
        <f>F58+G58+H58+I58+J58</f>
        <v>0</v>
      </c>
      <c r="M58" s="302"/>
    </row>
    <row r="59" spans="2:13" s="13" customFormat="1" ht="14.25" x14ac:dyDescent="0.2">
      <c r="B59" s="17" t="s">
        <v>16</v>
      </c>
      <c r="C59" s="159">
        <v>20</v>
      </c>
      <c r="D59" s="267"/>
      <c r="E59" s="85">
        <f t="shared" si="18"/>
        <v>0</v>
      </c>
      <c r="F59" s="74">
        <f t="shared" si="19"/>
        <v>0</v>
      </c>
      <c r="G59" s="75">
        <f t="shared" si="20"/>
        <v>0</v>
      </c>
      <c r="H59" s="75">
        <f t="shared" si="21"/>
        <v>0</v>
      </c>
      <c r="I59" s="75">
        <f t="shared" si="22"/>
        <v>0</v>
      </c>
      <c r="J59" s="75">
        <f t="shared" si="23"/>
        <v>0</v>
      </c>
      <c r="K59" s="81">
        <f>F59+G59+H59+I59+J59</f>
        <v>0</v>
      </c>
      <c r="M59" s="302"/>
    </row>
    <row r="60" spans="2:13" s="13" customFormat="1" thickBot="1" x14ac:dyDescent="0.25">
      <c r="B60" s="136" t="s">
        <v>17</v>
      </c>
      <c r="C60" s="160">
        <v>20</v>
      </c>
      <c r="D60" s="305"/>
      <c r="E60" s="85">
        <f t="shared" si="18"/>
        <v>0</v>
      </c>
      <c r="F60" s="74">
        <f t="shared" si="19"/>
        <v>0</v>
      </c>
      <c r="G60" s="75">
        <f t="shared" si="20"/>
        <v>0</v>
      </c>
      <c r="H60" s="75">
        <f t="shared" si="21"/>
        <v>0</v>
      </c>
      <c r="I60" s="75">
        <f t="shared" si="22"/>
        <v>0</v>
      </c>
      <c r="J60" s="75">
        <f t="shared" si="23"/>
        <v>0</v>
      </c>
      <c r="K60" s="81">
        <f>F60+G60+H60+I60+J60</f>
        <v>0</v>
      </c>
      <c r="M60" s="302"/>
    </row>
    <row r="61" spans="2:13" ht="15.75" thickBot="1" x14ac:dyDescent="0.3">
      <c r="B61" s="34" t="s">
        <v>10</v>
      </c>
      <c r="C61" s="137">
        <f t="shared" ref="C61" si="25">SUM(C53:C60)</f>
        <v>144</v>
      </c>
      <c r="D61" s="83">
        <f>SUM(D53:D60)</f>
        <v>0</v>
      </c>
      <c r="E61" s="83">
        <f t="shared" ref="E61:J61" si="26">SUM(E53:E60)</f>
        <v>0</v>
      </c>
      <c r="F61" s="83">
        <f t="shared" si="26"/>
        <v>0</v>
      </c>
      <c r="G61" s="83">
        <f t="shared" si="26"/>
        <v>0</v>
      </c>
      <c r="H61" s="83">
        <f t="shared" si="26"/>
        <v>0</v>
      </c>
      <c r="I61" s="83">
        <f>SUM(I53:I60)</f>
        <v>0</v>
      </c>
      <c r="J61" s="83">
        <f t="shared" si="26"/>
        <v>0</v>
      </c>
      <c r="K61" s="84">
        <f>SUM(K53:K60)</f>
        <v>0</v>
      </c>
    </row>
    <row r="62" spans="2:13" x14ac:dyDescent="0.25">
      <c r="B62" s="70"/>
      <c r="C62" s="138"/>
      <c r="D62" s="135"/>
      <c r="E62" s="135"/>
      <c r="F62" s="135"/>
      <c r="G62" s="135"/>
      <c r="H62" s="135"/>
      <c r="J62" s="3"/>
      <c r="K62" s="135"/>
    </row>
    <row r="63" spans="2:13" ht="15.75" thickBot="1" x14ac:dyDescent="0.3">
      <c r="B63" s="70"/>
      <c r="C63" s="138"/>
      <c r="D63" s="135"/>
      <c r="E63" s="135"/>
      <c r="F63" s="135"/>
      <c r="G63" s="135"/>
      <c r="H63" s="135"/>
      <c r="J63" s="3"/>
      <c r="K63" s="135"/>
    </row>
    <row r="64" spans="2:13" s="13" customFormat="1" ht="19.5" thickBot="1" x14ac:dyDescent="0.35">
      <c r="B64" s="312" t="s">
        <v>239</v>
      </c>
      <c r="C64" s="313"/>
      <c r="D64" s="313"/>
      <c r="E64" s="313"/>
      <c r="F64" s="313"/>
      <c r="G64" s="313"/>
      <c r="H64" s="313"/>
      <c r="I64" s="313"/>
      <c r="J64" s="313"/>
      <c r="K64" s="314"/>
      <c r="M64" s="302"/>
    </row>
    <row r="65" spans="2:13" s="13" customFormat="1" ht="37.5" customHeight="1" thickBot="1" x14ac:dyDescent="0.25">
      <c r="B65" s="100" t="s">
        <v>22</v>
      </c>
      <c r="C65" s="120" t="s">
        <v>23</v>
      </c>
      <c r="D65" s="120" t="s">
        <v>24</v>
      </c>
      <c r="E65" s="120" t="s">
        <v>126</v>
      </c>
      <c r="F65" s="120" t="s">
        <v>117</v>
      </c>
      <c r="G65" s="120" t="s">
        <v>118</v>
      </c>
      <c r="H65" s="120" t="s">
        <v>119</v>
      </c>
      <c r="I65" s="120" t="s">
        <v>213</v>
      </c>
      <c r="J65" s="120" t="s">
        <v>214</v>
      </c>
      <c r="K65" s="102" t="s">
        <v>124</v>
      </c>
      <c r="M65" s="302"/>
    </row>
    <row r="66" spans="2:13" s="13" customFormat="1" ht="14.25" x14ac:dyDescent="0.2">
      <c r="B66" s="17" t="s">
        <v>18</v>
      </c>
      <c r="C66" s="159">
        <v>12</v>
      </c>
      <c r="D66" s="267"/>
      <c r="E66" s="85">
        <f>C66*D66</f>
        <v>0</v>
      </c>
      <c r="F66" s="74">
        <f>E66*12</f>
        <v>0</v>
      </c>
      <c r="G66" s="75">
        <f>(F66*$F$130)+F66</f>
        <v>0</v>
      </c>
      <c r="H66" s="75">
        <f>(G66*$G$130)+G66</f>
        <v>0</v>
      </c>
      <c r="I66" s="75">
        <f>(H66*$H$130)+H66</f>
        <v>0</v>
      </c>
      <c r="J66" s="75">
        <f>(I66*$I$130)+I66</f>
        <v>0</v>
      </c>
      <c r="K66" s="81">
        <f>F66+G66+H66+I66+J66</f>
        <v>0</v>
      </c>
      <c r="M66" s="302"/>
    </row>
    <row r="67" spans="2:13" s="13" customFormat="1" thickBot="1" x14ac:dyDescent="0.25">
      <c r="B67" s="17" t="s">
        <v>14</v>
      </c>
      <c r="C67" s="159">
        <v>20</v>
      </c>
      <c r="D67" s="267"/>
      <c r="E67" s="85">
        <f>C67*D67</f>
        <v>0</v>
      </c>
      <c r="F67" s="74">
        <f>E67*12</f>
        <v>0</v>
      </c>
      <c r="G67" s="75">
        <f>(F67*$F$130)+F67</f>
        <v>0</v>
      </c>
      <c r="H67" s="75">
        <f>(G67*$G$130)+G67</f>
        <v>0</v>
      </c>
      <c r="I67" s="75">
        <f>(H67*$H$130)+H67</f>
        <v>0</v>
      </c>
      <c r="J67" s="75">
        <f>(I67*$I$130)+I67</f>
        <v>0</v>
      </c>
      <c r="K67" s="81">
        <f>F67+G67+H67+I67+J67</f>
        <v>0</v>
      </c>
      <c r="M67" s="302"/>
    </row>
    <row r="68" spans="2:13" ht="15.75" thickBot="1" x14ac:dyDescent="0.3">
      <c r="B68" s="34" t="s">
        <v>10</v>
      </c>
      <c r="C68" s="137">
        <f t="shared" ref="C68:H68" si="27">SUM(C66:C67)</f>
        <v>32</v>
      </c>
      <c r="D68" s="113">
        <f t="shared" si="27"/>
        <v>0</v>
      </c>
      <c r="E68" s="113">
        <f t="shared" si="27"/>
        <v>0</v>
      </c>
      <c r="F68" s="113">
        <f t="shared" si="27"/>
        <v>0</v>
      </c>
      <c r="G68" s="113">
        <f t="shared" si="27"/>
        <v>0</v>
      </c>
      <c r="H68" s="113">
        <f t="shared" si="27"/>
        <v>0</v>
      </c>
      <c r="I68" s="113">
        <f>SUM(I66:I67)</f>
        <v>0</v>
      </c>
      <c r="J68" s="113">
        <f>SUM(J66:J67)</f>
        <v>0</v>
      </c>
      <c r="K68" s="114">
        <f>SUM(K66:K67)</f>
        <v>0</v>
      </c>
    </row>
    <row r="69" spans="2:13" x14ac:dyDescent="0.25">
      <c r="J69" s="3"/>
      <c r="K69" s="3"/>
    </row>
    <row r="70" spans="2:13" ht="15.75" thickBot="1" x14ac:dyDescent="0.3">
      <c r="J70" s="3"/>
      <c r="K70" s="3"/>
    </row>
    <row r="71" spans="2:13" ht="16.5" customHeight="1" thickBot="1" x14ac:dyDescent="0.3">
      <c r="B71" s="359" t="s">
        <v>240</v>
      </c>
      <c r="C71" s="360"/>
      <c r="D71" s="360"/>
      <c r="E71" s="360"/>
      <c r="F71" s="360"/>
      <c r="G71" s="360"/>
      <c r="H71" s="360"/>
      <c r="I71" s="360"/>
      <c r="J71" s="360"/>
      <c r="K71" s="361"/>
    </row>
    <row r="72" spans="2:13" ht="15.75" customHeight="1" x14ac:dyDescent="0.25">
      <c r="B72" s="234" t="s">
        <v>3</v>
      </c>
      <c r="C72" s="315" t="s">
        <v>4</v>
      </c>
      <c r="D72" s="348" t="s">
        <v>204</v>
      </c>
      <c r="E72" s="317" t="s">
        <v>5</v>
      </c>
      <c r="F72" s="199" t="s">
        <v>117</v>
      </c>
      <c r="G72" s="199" t="s">
        <v>118</v>
      </c>
      <c r="H72" s="201" t="s">
        <v>119</v>
      </c>
      <c r="I72" s="201" t="s">
        <v>213</v>
      </c>
      <c r="J72" s="201" t="s">
        <v>214</v>
      </c>
      <c r="K72" s="201" t="s">
        <v>124</v>
      </c>
    </row>
    <row r="73" spans="2:13" ht="18" customHeight="1" thickBot="1" x14ac:dyDescent="0.3">
      <c r="B73" s="235" t="s">
        <v>58</v>
      </c>
      <c r="C73" s="316"/>
      <c r="D73" s="349"/>
      <c r="E73" s="318"/>
      <c r="F73" s="200"/>
      <c r="G73" s="200"/>
      <c r="H73" s="200"/>
      <c r="I73" s="200"/>
      <c r="J73" s="200"/>
      <c r="K73" s="200"/>
    </row>
    <row r="74" spans="2:13" s="3" customFormat="1" ht="19.5" customHeight="1" thickBot="1" x14ac:dyDescent="0.25">
      <c r="B74" s="161" t="s">
        <v>128</v>
      </c>
      <c r="C74" s="162">
        <v>4305</v>
      </c>
      <c r="D74" s="263"/>
      <c r="E74" s="236">
        <f>D74*C74</f>
        <v>0</v>
      </c>
      <c r="F74" s="86">
        <f>E74*12</f>
        <v>0</v>
      </c>
      <c r="G74" s="86">
        <f>(F74*$F$130)+F74</f>
        <v>0</v>
      </c>
      <c r="H74" s="86">
        <f>(G74*$G$130)+G74</f>
        <v>0</v>
      </c>
      <c r="I74" s="75">
        <f>(H74*$H$130)+H74</f>
        <v>0</v>
      </c>
      <c r="J74" s="75">
        <f>(I74*$I$130)+I74</f>
        <v>0</v>
      </c>
      <c r="K74" s="142">
        <f>F74+G74+H74+I74+J74</f>
        <v>0</v>
      </c>
      <c r="M74" s="299"/>
    </row>
    <row r="75" spans="2:13" ht="15.75" thickBot="1" x14ac:dyDescent="0.3">
      <c r="B75" s="34" t="s">
        <v>10</v>
      </c>
      <c r="C75" s="5">
        <f t="shared" ref="C75" si="28">SUM(C74:C74)</f>
        <v>4305</v>
      </c>
      <c r="D75" s="206"/>
      <c r="E75" s="143">
        <f t="shared" ref="E75:K75" si="29">SUM(E74:E74)</f>
        <v>0</v>
      </c>
      <c r="F75" s="80">
        <f t="shared" si="29"/>
        <v>0</v>
      </c>
      <c r="G75" s="80">
        <f t="shared" si="29"/>
        <v>0</v>
      </c>
      <c r="H75" s="80">
        <f t="shared" si="29"/>
        <v>0</v>
      </c>
      <c r="I75" s="80">
        <f t="shared" si="29"/>
        <v>0</v>
      </c>
      <c r="J75" s="80">
        <f t="shared" si="29"/>
        <v>0</v>
      </c>
      <c r="K75" s="80">
        <f t="shared" si="29"/>
        <v>0</v>
      </c>
    </row>
    <row r="77" spans="2:13" ht="15.75" thickBot="1" x14ac:dyDescent="0.3"/>
    <row r="78" spans="2:13" ht="16.5" customHeight="1" thickBot="1" x14ac:dyDescent="0.3">
      <c r="B78" s="359" t="s">
        <v>241</v>
      </c>
      <c r="C78" s="360"/>
      <c r="D78" s="360"/>
      <c r="E78" s="360"/>
      <c r="F78" s="360"/>
      <c r="G78" s="360"/>
      <c r="H78" s="360"/>
      <c r="I78" s="360"/>
      <c r="J78" s="360"/>
      <c r="K78" s="361"/>
    </row>
    <row r="79" spans="2:13" ht="15.75" customHeight="1" x14ac:dyDescent="0.25">
      <c r="B79" s="234" t="s">
        <v>3</v>
      </c>
      <c r="C79" s="315" t="s">
        <v>4</v>
      </c>
      <c r="D79" s="348" t="s">
        <v>204</v>
      </c>
      <c r="E79" s="317" t="s">
        <v>5</v>
      </c>
      <c r="F79" s="199" t="s">
        <v>117</v>
      </c>
      <c r="G79" s="199" t="s">
        <v>118</v>
      </c>
      <c r="H79" s="199" t="s">
        <v>119</v>
      </c>
      <c r="I79" s="201" t="s">
        <v>213</v>
      </c>
      <c r="J79" s="201" t="s">
        <v>214</v>
      </c>
      <c r="K79" s="201" t="s">
        <v>124</v>
      </c>
    </row>
    <row r="80" spans="2:13" ht="15.75" thickBot="1" x14ac:dyDescent="0.3">
      <c r="B80" s="235" t="s">
        <v>58</v>
      </c>
      <c r="C80" s="316"/>
      <c r="D80" s="349"/>
      <c r="E80" s="318"/>
      <c r="F80" s="200"/>
      <c r="G80" s="200"/>
      <c r="H80" s="200"/>
      <c r="I80" s="200"/>
      <c r="J80" s="200"/>
      <c r="K80" s="200"/>
    </row>
    <row r="81" spans="2:13" x14ac:dyDescent="0.25">
      <c r="B81" s="163" t="s">
        <v>129</v>
      </c>
      <c r="C81" s="164">
        <v>3175</v>
      </c>
      <c r="D81" s="263"/>
      <c r="E81" s="237">
        <f>D81*C81</f>
        <v>0</v>
      </c>
      <c r="F81" s="76">
        <f>E81*12</f>
        <v>0</v>
      </c>
      <c r="G81" s="76">
        <f>(F81*$F$130)+F81</f>
        <v>0</v>
      </c>
      <c r="H81" s="76">
        <f>(G81*$G$130)+G81</f>
        <v>0</v>
      </c>
      <c r="I81" s="75">
        <f>(H81*$H$130)+H81</f>
        <v>0</v>
      </c>
      <c r="J81" s="75">
        <f>(I81*$I$130)+I81</f>
        <v>0</v>
      </c>
      <c r="K81" s="81">
        <f>F81+G81+H81+I81+J81</f>
        <v>0</v>
      </c>
    </row>
    <row r="82" spans="2:13" x14ac:dyDescent="0.25">
      <c r="B82" s="165" t="s">
        <v>59</v>
      </c>
      <c r="C82" s="166">
        <v>3375</v>
      </c>
      <c r="D82" s="264"/>
      <c r="E82" s="237">
        <f t="shared" ref="E82:E83" si="30">D82*C82</f>
        <v>0</v>
      </c>
      <c r="F82" s="76">
        <f t="shared" ref="F82:F83" si="31">E82*12</f>
        <v>0</v>
      </c>
      <c r="G82" s="76">
        <f t="shared" ref="G82:G83" si="32">(F82*$F$130)+F82</f>
        <v>0</v>
      </c>
      <c r="H82" s="76">
        <f t="shared" ref="H82:H83" si="33">(G82*$G$130)+G82</f>
        <v>0</v>
      </c>
      <c r="I82" s="75">
        <f t="shared" ref="I82:I83" si="34">(H82*$H$130)+H82</f>
        <v>0</v>
      </c>
      <c r="J82" s="75">
        <f t="shared" ref="J82:J83" si="35">(I82*$I$130)+I82</f>
        <v>0</v>
      </c>
      <c r="K82" s="81">
        <f t="shared" ref="K82:K83" si="36">F82+G82+H82+I82+J82</f>
        <v>0</v>
      </c>
    </row>
    <row r="83" spans="2:13" ht="15.75" thickBot="1" x14ac:dyDescent="0.3">
      <c r="B83" s="165" t="s">
        <v>60</v>
      </c>
      <c r="C83" s="166">
        <v>298</v>
      </c>
      <c r="D83" s="264"/>
      <c r="E83" s="237">
        <f t="shared" si="30"/>
        <v>0</v>
      </c>
      <c r="F83" s="76">
        <f t="shared" si="31"/>
        <v>0</v>
      </c>
      <c r="G83" s="76">
        <f t="shared" si="32"/>
        <v>0</v>
      </c>
      <c r="H83" s="76">
        <f t="shared" si="33"/>
        <v>0</v>
      </c>
      <c r="I83" s="75">
        <f t="shared" si="34"/>
        <v>0</v>
      </c>
      <c r="J83" s="75">
        <f t="shared" si="35"/>
        <v>0</v>
      </c>
      <c r="K83" s="81">
        <f t="shared" si="36"/>
        <v>0</v>
      </c>
    </row>
    <row r="84" spans="2:13" ht="15.75" thickBot="1" x14ac:dyDescent="0.3">
      <c r="B84" s="4" t="s">
        <v>10</v>
      </c>
      <c r="C84" s="5">
        <f t="shared" ref="C84" si="37">SUM(C81:C83)</f>
        <v>6848</v>
      </c>
      <c r="D84" s="206"/>
      <c r="E84" s="80">
        <f>SUM(E81:E83)</f>
        <v>0</v>
      </c>
      <c r="F84" s="80">
        <f t="shared" ref="F84:K84" si="38">SUM(F81:F83)</f>
        <v>0</v>
      </c>
      <c r="G84" s="80">
        <f t="shared" si="38"/>
        <v>0</v>
      </c>
      <c r="H84" s="80">
        <f t="shared" si="38"/>
        <v>0</v>
      </c>
      <c r="I84" s="80">
        <f t="shared" si="38"/>
        <v>0</v>
      </c>
      <c r="J84" s="80">
        <f t="shared" si="38"/>
        <v>0</v>
      </c>
      <c r="K84" s="80">
        <f t="shared" si="38"/>
        <v>0</v>
      </c>
    </row>
    <row r="85" spans="2:13" x14ac:dyDescent="0.25">
      <c r="B85" s="70"/>
      <c r="C85" s="70"/>
      <c r="D85" s="71"/>
      <c r="E85" s="71"/>
      <c r="F85" s="71"/>
      <c r="G85" s="71"/>
      <c r="H85" s="71"/>
      <c r="J85" s="3"/>
      <c r="K85" s="3"/>
    </row>
    <row r="86" spans="2:13" ht="15.75" thickBot="1" x14ac:dyDescent="0.3">
      <c r="B86" s="70"/>
      <c r="C86" s="70"/>
      <c r="D86" s="71"/>
      <c r="E86" s="71"/>
      <c r="F86" s="71"/>
      <c r="G86" s="71"/>
      <c r="H86" s="71"/>
      <c r="J86" s="3"/>
      <c r="K86" s="3"/>
    </row>
    <row r="87" spans="2:13" s="13" customFormat="1" ht="19.5" thickBot="1" x14ac:dyDescent="0.35">
      <c r="B87" s="312" t="s">
        <v>242</v>
      </c>
      <c r="C87" s="313"/>
      <c r="D87" s="313"/>
      <c r="E87" s="313"/>
      <c r="F87" s="313"/>
      <c r="G87" s="313"/>
      <c r="H87" s="313"/>
      <c r="I87" s="313"/>
      <c r="J87" s="313"/>
      <c r="K87" s="314"/>
      <c r="M87" s="302"/>
    </row>
    <row r="88" spans="2:13" s="13" customFormat="1" ht="37.15" customHeight="1" thickBot="1" x14ac:dyDescent="0.25">
      <c r="B88" s="100" t="s">
        <v>22</v>
      </c>
      <c r="C88" s="120" t="s">
        <v>23</v>
      </c>
      <c r="D88" s="120" t="s">
        <v>24</v>
      </c>
      <c r="E88" s="120" t="s">
        <v>126</v>
      </c>
      <c r="F88" s="120" t="s">
        <v>117</v>
      </c>
      <c r="G88" s="120" t="s">
        <v>118</v>
      </c>
      <c r="H88" s="120" t="s">
        <v>119</v>
      </c>
      <c r="I88" s="120" t="s">
        <v>213</v>
      </c>
      <c r="J88" s="120" t="s">
        <v>214</v>
      </c>
      <c r="K88" s="102" t="s">
        <v>124</v>
      </c>
      <c r="M88" s="303"/>
    </row>
    <row r="89" spans="2:13" s="13" customFormat="1" ht="14.25" x14ac:dyDescent="0.2">
      <c r="B89" s="146" t="s">
        <v>128</v>
      </c>
      <c r="C89" s="167">
        <v>12</v>
      </c>
      <c r="D89" s="290"/>
      <c r="E89" s="85">
        <f>C89*D89</f>
        <v>0</v>
      </c>
      <c r="F89" s="74">
        <f>E89*12</f>
        <v>0</v>
      </c>
      <c r="G89" s="75">
        <f>(F89*$F$130)+F89</f>
        <v>0</v>
      </c>
      <c r="H89" s="75">
        <f>(G89*$G$130)+G89</f>
        <v>0</v>
      </c>
      <c r="I89" s="75">
        <f>(H89*$H$130)+H89</f>
        <v>0</v>
      </c>
      <c r="J89" s="75">
        <f>(I89*$I$130)+I89</f>
        <v>0</v>
      </c>
      <c r="K89" s="81">
        <f>F89+G89+H89+I89+J89</f>
        <v>0</v>
      </c>
      <c r="M89" s="302"/>
    </row>
    <row r="90" spans="2:13" s="13" customFormat="1" ht="14.25" x14ac:dyDescent="0.2">
      <c r="B90" s="146" t="s">
        <v>129</v>
      </c>
      <c r="C90" s="177">
        <v>12</v>
      </c>
      <c r="D90" s="290"/>
      <c r="E90" s="85">
        <f t="shared" ref="E90:E94" si="39">C90*D90</f>
        <v>0</v>
      </c>
      <c r="F90" s="74">
        <f t="shared" ref="F90:F94" si="40">E90*12</f>
        <v>0</v>
      </c>
      <c r="G90" s="75">
        <f t="shared" ref="G90:G94" si="41">(F90*$F$130)+F90</f>
        <v>0</v>
      </c>
      <c r="H90" s="75">
        <f t="shared" ref="H90:H94" si="42">(G90*$G$130)+G90</f>
        <v>0</v>
      </c>
      <c r="I90" s="75">
        <f t="shared" ref="I90:I94" si="43">(H90*$H$130)+H90</f>
        <v>0</v>
      </c>
      <c r="J90" s="75">
        <f t="shared" ref="J90:J94" si="44">(I90*$I$130)+I90</f>
        <v>0</v>
      </c>
      <c r="K90" s="81">
        <f t="shared" ref="K90:K94" si="45">F90+G90+H90+I90+J90</f>
        <v>0</v>
      </c>
      <c r="M90" s="302"/>
    </row>
    <row r="91" spans="2:13" s="13" customFormat="1" ht="14.25" x14ac:dyDescent="0.2">
      <c r="B91" s="146" t="s">
        <v>59</v>
      </c>
      <c r="C91" s="177">
        <v>11</v>
      </c>
      <c r="D91" s="290"/>
      <c r="E91" s="85">
        <f t="shared" si="39"/>
        <v>0</v>
      </c>
      <c r="F91" s="74">
        <f t="shared" si="40"/>
        <v>0</v>
      </c>
      <c r="G91" s="75">
        <f t="shared" si="41"/>
        <v>0</v>
      </c>
      <c r="H91" s="75">
        <f t="shared" si="42"/>
        <v>0</v>
      </c>
      <c r="I91" s="75">
        <f t="shared" si="43"/>
        <v>0</v>
      </c>
      <c r="J91" s="75">
        <f t="shared" si="44"/>
        <v>0</v>
      </c>
      <c r="K91" s="81">
        <f t="shared" si="45"/>
        <v>0</v>
      </c>
      <c r="M91" s="302"/>
    </row>
    <row r="92" spans="2:13" s="13" customFormat="1" ht="14.25" x14ac:dyDescent="0.2">
      <c r="B92" s="146" t="s">
        <v>60</v>
      </c>
      <c r="C92" s="189">
        <v>6</v>
      </c>
      <c r="D92" s="290"/>
      <c r="E92" s="85">
        <f t="shared" si="39"/>
        <v>0</v>
      </c>
      <c r="F92" s="74">
        <f t="shared" si="40"/>
        <v>0</v>
      </c>
      <c r="G92" s="75">
        <f t="shared" si="41"/>
        <v>0</v>
      </c>
      <c r="H92" s="75">
        <f t="shared" si="42"/>
        <v>0</v>
      </c>
      <c r="I92" s="75">
        <f t="shared" si="43"/>
        <v>0</v>
      </c>
      <c r="J92" s="75">
        <f t="shared" si="44"/>
        <v>0</v>
      </c>
      <c r="K92" s="81">
        <f t="shared" si="45"/>
        <v>0</v>
      </c>
      <c r="M92" s="302"/>
    </row>
    <row r="93" spans="2:13" s="13" customFormat="1" ht="14.25" x14ac:dyDescent="0.2">
      <c r="B93" s="261" t="s">
        <v>211</v>
      </c>
      <c r="C93" s="262">
        <v>12</v>
      </c>
      <c r="D93" s="290"/>
      <c r="E93" s="85">
        <f t="shared" si="39"/>
        <v>0</v>
      </c>
      <c r="F93" s="74">
        <f t="shared" si="40"/>
        <v>0</v>
      </c>
      <c r="G93" s="75">
        <f t="shared" si="41"/>
        <v>0</v>
      </c>
      <c r="H93" s="75">
        <f t="shared" si="42"/>
        <v>0</v>
      </c>
      <c r="I93" s="75">
        <f t="shared" si="43"/>
        <v>0</v>
      </c>
      <c r="J93" s="75">
        <f t="shared" si="44"/>
        <v>0</v>
      </c>
      <c r="K93" s="81">
        <f t="shared" si="45"/>
        <v>0</v>
      </c>
      <c r="M93" s="302"/>
    </row>
    <row r="94" spans="2:13" s="13" customFormat="1" thickBot="1" x14ac:dyDescent="0.25">
      <c r="B94" s="261" t="s">
        <v>212</v>
      </c>
      <c r="C94" s="262">
        <v>3</v>
      </c>
      <c r="D94" s="290"/>
      <c r="E94" s="85">
        <f t="shared" si="39"/>
        <v>0</v>
      </c>
      <c r="F94" s="74">
        <f t="shared" si="40"/>
        <v>0</v>
      </c>
      <c r="G94" s="75">
        <f t="shared" si="41"/>
        <v>0</v>
      </c>
      <c r="H94" s="75">
        <f t="shared" si="42"/>
        <v>0</v>
      </c>
      <c r="I94" s="75">
        <f t="shared" si="43"/>
        <v>0</v>
      </c>
      <c r="J94" s="75">
        <f t="shared" si="44"/>
        <v>0</v>
      </c>
      <c r="K94" s="81">
        <f t="shared" si="45"/>
        <v>0</v>
      </c>
      <c r="M94" s="302"/>
    </row>
    <row r="95" spans="2:13" ht="15.75" thickBot="1" x14ac:dyDescent="0.3">
      <c r="B95" s="40" t="s">
        <v>167</v>
      </c>
      <c r="C95" s="133">
        <f t="shared" ref="C95:K95" si="46">SUM(C89:C94)</f>
        <v>56</v>
      </c>
      <c r="D95" s="113">
        <f t="shared" si="46"/>
        <v>0</v>
      </c>
      <c r="E95" s="113">
        <f t="shared" si="46"/>
        <v>0</v>
      </c>
      <c r="F95" s="113">
        <f t="shared" si="46"/>
        <v>0</v>
      </c>
      <c r="G95" s="113">
        <f t="shared" si="46"/>
        <v>0</v>
      </c>
      <c r="H95" s="113">
        <f t="shared" si="46"/>
        <v>0</v>
      </c>
      <c r="I95" s="113">
        <f t="shared" si="46"/>
        <v>0</v>
      </c>
      <c r="J95" s="113">
        <f t="shared" si="46"/>
        <v>0</v>
      </c>
      <c r="K95" s="114">
        <f t="shared" si="46"/>
        <v>0</v>
      </c>
      <c r="L95" s="3"/>
    </row>
    <row r="96" spans="2:13" x14ac:dyDescent="0.25">
      <c r="B96" s="70"/>
      <c r="C96" s="140"/>
      <c r="D96" s="141"/>
      <c r="E96" s="141"/>
      <c r="F96" s="141"/>
      <c r="G96" s="141"/>
      <c r="H96" s="141"/>
      <c r="J96" s="3"/>
      <c r="K96" s="141"/>
      <c r="L96" s="3"/>
    </row>
    <row r="97" spans="2:13" ht="15.75" thickBot="1" x14ac:dyDescent="0.3">
      <c r="B97" s="70"/>
      <c r="C97" s="140"/>
      <c r="D97" s="141"/>
      <c r="E97" s="141"/>
      <c r="F97" s="141"/>
      <c r="G97" s="141"/>
      <c r="H97" s="141"/>
      <c r="J97" s="3"/>
      <c r="K97" s="141"/>
      <c r="L97" s="3"/>
    </row>
    <row r="98" spans="2:13" s="13" customFormat="1" ht="19.5" thickBot="1" x14ac:dyDescent="0.35">
      <c r="B98" s="312" t="s">
        <v>243</v>
      </c>
      <c r="C98" s="313"/>
      <c r="D98" s="313"/>
      <c r="E98" s="313"/>
      <c r="F98" s="313"/>
      <c r="G98" s="313"/>
      <c r="H98" s="313"/>
      <c r="I98" s="313"/>
      <c r="J98" s="313"/>
      <c r="K98" s="314"/>
      <c r="M98" s="302"/>
    </row>
    <row r="99" spans="2:13" s="13" customFormat="1" ht="37.15" customHeight="1" thickBot="1" x14ac:dyDescent="0.25">
      <c r="B99" s="100" t="s">
        <v>22</v>
      </c>
      <c r="C99" s="120" t="s">
        <v>23</v>
      </c>
      <c r="D99" s="120" t="s">
        <v>24</v>
      </c>
      <c r="E99" s="120" t="s">
        <v>126</v>
      </c>
      <c r="F99" s="120" t="s">
        <v>117</v>
      </c>
      <c r="G99" s="120" t="s">
        <v>118</v>
      </c>
      <c r="H99" s="120" t="s">
        <v>119</v>
      </c>
      <c r="I99" s="120" t="s">
        <v>213</v>
      </c>
      <c r="J99" s="120" t="s">
        <v>214</v>
      </c>
      <c r="K99" s="102" t="s">
        <v>124</v>
      </c>
      <c r="M99" s="303"/>
    </row>
    <row r="100" spans="2:13" s="13" customFormat="1" ht="14.25" x14ac:dyDescent="0.2">
      <c r="B100" s="111" t="s">
        <v>128</v>
      </c>
      <c r="C100" s="167">
        <v>4</v>
      </c>
      <c r="D100" s="290"/>
      <c r="E100" s="85">
        <f>C100*D100</f>
        <v>0</v>
      </c>
      <c r="F100" s="74">
        <f>E100*12</f>
        <v>0</v>
      </c>
      <c r="G100" s="75">
        <f>(F100*$F$130)+F100</f>
        <v>0</v>
      </c>
      <c r="H100" s="75">
        <f>(G100*$G$130)+G100</f>
        <v>0</v>
      </c>
      <c r="I100" s="75">
        <f>(H100*$H$130)+H100</f>
        <v>0</v>
      </c>
      <c r="J100" s="75">
        <f>(I100*$I$130)+I100</f>
        <v>0</v>
      </c>
      <c r="K100" s="81">
        <f>F100+G100+H100+I100+J100</f>
        <v>0</v>
      </c>
      <c r="M100" s="302"/>
    </row>
    <row r="101" spans="2:13" s="13" customFormat="1" ht="14.25" x14ac:dyDescent="0.2">
      <c r="B101" s="111" t="s">
        <v>129</v>
      </c>
      <c r="C101" s="167">
        <v>3</v>
      </c>
      <c r="D101" s="290"/>
      <c r="E101" s="85">
        <f t="shared" ref="E101:E103" si="47">C101*D101</f>
        <v>0</v>
      </c>
      <c r="F101" s="74">
        <f t="shared" ref="F101:F103" si="48">E101*12</f>
        <v>0</v>
      </c>
      <c r="G101" s="75">
        <f t="shared" ref="G101:G103" si="49">(F101*$F$130)+F101</f>
        <v>0</v>
      </c>
      <c r="H101" s="75">
        <f t="shared" ref="H101:H103" si="50">(G101*$G$130)+G101</f>
        <v>0</v>
      </c>
      <c r="I101" s="75">
        <f t="shared" ref="I101:I103" si="51">(H101*$H$130)+H101</f>
        <v>0</v>
      </c>
      <c r="J101" s="75">
        <f t="shared" ref="J101:J103" si="52">(I101*$I$130)+I101</f>
        <v>0</v>
      </c>
      <c r="K101" s="81">
        <f t="shared" ref="K101:K103" si="53">F101+G101+H101+I101+J101</f>
        <v>0</v>
      </c>
      <c r="M101" s="302"/>
    </row>
    <row r="102" spans="2:13" s="13" customFormat="1" ht="14.25" x14ac:dyDescent="0.2">
      <c r="B102" s="111" t="s">
        <v>59</v>
      </c>
      <c r="C102" s="167">
        <v>3</v>
      </c>
      <c r="D102" s="290"/>
      <c r="E102" s="85">
        <f t="shared" si="47"/>
        <v>0</v>
      </c>
      <c r="F102" s="74">
        <f t="shared" si="48"/>
        <v>0</v>
      </c>
      <c r="G102" s="75">
        <f t="shared" si="49"/>
        <v>0</v>
      </c>
      <c r="H102" s="75">
        <f t="shared" si="50"/>
        <v>0</v>
      </c>
      <c r="I102" s="75">
        <f t="shared" si="51"/>
        <v>0</v>
      </c>
      <c r="J102" s="75">
        <f t="shared" si="52"/>
        <v>0</v>
      </c>
      <c r="K102" s="81">
        <f t="shared" si="53"/>
        <v>0</v>
      </c>
      <c r="M102" s="302"/>
    </row>
    <row r="103" spans="2:13" s="13" customFormat="1" thickBot="1" x14ac:dyDescent="0.25">
      <c r="B103" s="111" t="s">
        <v>60</v>
      </c>
      <c r="C103" s="167">
        <v>1</v>
      </c>
      <c r="D103" s="290"/>
      <c r="E103" s="85">
        <f t="shared" si="47"/>
        <v>0</v>
      </c>
      <c r="F103" s="74">
        <f t="shared" si="48"/>
        <v>0</v>
      </c>
      <c r="G103" s="75">
        <f t="shared" si="49"/>
        <v>0</v>
      </c>
      <c r="H103" s="75">
        <f t="shared" si="50"/>
        <v>0</v>
      </c>
      <c r="I103" s="75">
        <f t="shared" si="51"/>
        <v>0</v>
      </c>
      <c r="J103" s="75">
        <f t="shared" si="52"/>
        <v>0</v>
      </c>
      <c r="K103" s="81">
        <f t="shared" si="53"/>
        <v>0</v>
      </c>
      <c r="M103" s="302"/>
    </row>
    <row r="104" spans="2:13" ht="15.75" thickBot="1" x14ac:dyDescent="0.3">
      <c r="B104" s="40" t="s">
        <v>167</v>
      </c>
      <c r="C104" s="133">
        <f t="shared" ref="C104" si="54">SUM(C100:C103)</f>
        <v>11</v>
      </c>
      <c r="D104" s="113">
        <f t="shared" ref="D104:F104" si="55">SUM(D100:D103)</f>
        <v>0</v>
      </c>
      <c r="E104" s="113">
        <f t="shared" si="55"/>
        <v>0</v>
      </c>
      <c r="F104" s="113">
        <f t="shared" si="55"/>
        <v>0</v>
      </c>
      <c r="G104" s="113">
        <f>SUM(G100:G103)</f>
        <v>0</v>
      </c>
      <c r="H104" s="113">
        <f>SUM(H100:H103)</f>
        <v>0</v>
      </c>
      <c r="I104" s="113">
        <f>SUM(I100:I103)</f>
        <v>0</v>
      </c>
      <c r="J104" s="113">
        <f>SUM(J100:J103)</f>
        <v>0</v>
      </c>
      <c r="K104" s="114">
        <f>SUM(K100:K103)</f>
        <v>0</v>
      </c>
      <c r="L104" s="3"/>
    </row>
    <row r="105" spans="2:13" x14ac:dyDescent="0.25">
      <c r="B105" s="70"/>
      <c r="C105" s="140"/>
      <c r="D105" s="141"/>
      <c r="E105" s="141"/>
      <c r="F105" s="141"/>
      <c r="G105" s="141"/>
      <c r="H105" s="141"/>
      <c r="J105" s="3"/>
      <c r="K105" s="141"/>
      <c r="L105" s="3"/>
    </row>
    <row r="106" spans="2:13" ht="16.5" thickBot="1" x14ac:dyDescent="0.3">
      <c r="B106" s="70"/>
      <c r="C106" s="70"/>
      <c r="D106" s="70"/>
      <c r="E106" s="70"/>
      <c r="F106" s="70"/>
      <c r="G106" s="70"/>
      <c r="H106" s="73"/>
      <c r="J106" s="3"/>
      <c r="K106" s="3"/>
    </row>
    <row r="107" spans="2:13" ht="21.75" customHeight="1" thickBot="1" x14ac:dyDescent="0.3">
      <c r="B107" s="325" t="s">
        <v>245</v>
      </c>
      <c r="C107" s="326"/>
      <c r="D107" s="326"/>
      <c r="E107" s="326"/>
      <c r="F107" s="326"/>
      <c r="G107" s="326"/>
      <c r="H107" s="326"/>
      <c r="I107" s="326"/>
      <c r="J107" s="326"/>
      <c r="K107" s="327"/>
    </row>
    <row r="108" spans="2:13" ht="25.5" customHeight="1" x14ac:dyDescent="0.25">
      <c r="B108" s="352" t="s">
        <v>3</v>
      </c>
      <c r="C108" s="350" t="s">
        <v>127</v>
      </c>
      <c r="D108" s="348" t="s">
        <v>24</v>
      </c>
      <c r="E108" s="354" t="s">
        <v>126</v>
      </c>
      <c r="F108" s="345" t="s">
        <v>117</v>
      </c>
      <c r="G108" s="345" t="s">
        <v>118</v>
      </c>
      <c r="H108" s="345" t="s">
        <v>119</v>
      </c>
      <c r="I108" s="328" t="s">
        <v>213</v>
      </c>
      <c r="J108" s="328" t="s">
        <v>214</v>
      </c>
      <c r="K108" s="347" t="s">
        <v>124</v>
      </c>
    </row>
    <row r="109" spans="2:13" ht="15.75" thickBot="1" x14ac:dyDescent="0.3">
      <c r="B109" s="353"/>
      <c r="C109" s="351"/>
      <c r="D109" s="349"/>
      <c r="E109" s="355"/>
      <c r="F109" s="346"/>
      <c r="G109" s="346"/>
      <c r="H109" s="346"/>
      <c r="I109" s="329"/>
      <c r="J109" s="329"/>
      <c r="K109" s="318"/>
    </row>
    <row r="110" spans="2:13" x14ac:dyDescent="0.25">
      <c r="B110" s="17" t="s">
        <v>6</v>
      </c>
      <c r="C110" s="168">
        <v>144</v>
      </c>
      <c r="D110" s="290"/>
      <c r="E110" s="85">
        <f>C110*D110</f>
        <v>0</v>
      </c>
      <c r="F110" s="74">
        <f>E110*12</f>
        <v>0</v>
      </c>
      <c r="G110" s="75">
        <f>(F110*$F$130)+F110</f>
        <v>0</v>
      </c>
      <c r="H110" s="75">
        <f>(G110*$G$130)+G110</f>
        <v>0</v>
      </c>
      <c r="I110" s="75">
        <f>(H110*$H$130)+H110</f>
        <v>0</v>
      </c>
      <c r="J110" s="75">
        <f>(I110*$I$130)+I110</f>
        <v>0</v>
      </c>
      <c r="K110" s="81">
        <f>F110+G110+H110+I110+J110</f>
        <v>0</v>
      </c>
    </row>
    <row r="111" spans="2:13" x14ac:dyDescent="0.25">
      <c r="B111" s="18" t="s">
        <v>7</v>
      </c>
      <c r="C111" s="169">
        <v>6</v>
      </c>
      <c r="D111" s="283"/>
      <c r="E111" s="85">
        <f t="shared" ref="E111:E122" si="56">C111*D111</f>
        <v>0</v>
      </c>
      <c r="F111" s="74">
        <f t="shared" ref="F111:F122" si="57">E111*12</f>
        <v>0</v>
      </c>
      <c r="G111" s="75">
        <f t="shared" ref="G111:G122" si="58">(F111*$F$130)+F111</f>
        <v>0</v>
      </c>
      <c r="H111" s="75">
        <f t="shared" ref="H111:H122" si="59">(G111*$G$130)+G111</f>
        <v>0</v>
      </c>
      <c r="I111" s="75">
        <f t="shared" ref="I111:I122" si="60">(H111*$H$130)+H111</f>
        <v>0</v>
      </c>
      <c r="J111" s="75">
        <f t="shared" ref="J111:J122" si="61">(I111*$I$130)+I111</f>
        <v>0</v>
      </c>
      <c r="K111" s="81">
        <f t="shared" ref="K111:K122" si="62">F111+G111+H111+I111+J111</f>
        <v>0</v>
      </c>
    </row>
    <row r="112" spans="2:13" x14ac:dyDescent="0.25">
      <c r="B112" s="18" t="s">
        <v>8</v>
      </c>
      <c r="C112" s="169">
        <v>18</v>
      </c>
      <c r="D112" s="283"/>
      <c r="E112" s="85">
        <f t="shared" si="56"/>
        <v>0</v>
      </c>
      <c r="F112" s="74">
        <f t="shared" si="57"/>
        <v>0</v>
      </c>
      <c r="G112" s="75">
        <f t="shared" si="58"/>
        <v>0</v>
      </c>
      <c r="H112" s="75">
        <f t="shared" si="59"/>
        <v>0</v>
      </c>
      <c r="I112" s="75">
        <f t="shared" si="60"/>
        <v>0</v>
      </c>
      <c r="J112" s="75">
        <f t="shared" si="61"/>
        <v>0</v>
      </c>
      <c r="K112" s="81">
        <f t="shared" si="62"/>
        <v>0</v>
      </c>
    </row>
    <row r="113" spans="2:11" x14ac:dyDescent="0.25">
      <c r="B113" s="18" t="s">
        <v>9</v>
      </c>
      <c r="C113" s="169">
        <v>18</v>
      </c>
      <c r="D113" s="283"/>
      <c r="E113" s="85">
        <f t="shared" si="56"/>
        <v>0</v>
      </c>
      <c r="F113" s="74">
        <f t="shared" si="57"/>
        <v>0</v>
      </c>
      <c r="G113" s="75">
        <f t="shared" si="58"/>
        <v>0</v>
      </c>
      <c r="H113" s="75">
        <f t="shared" si="59"/>
        <v>0</v>
      </c>
      <c r="I113" s="75">
        <f t="shared" si="60"/>
        <v>0</v>
      </c>
      <c r="J113" s="75">
        <f t="shared" si="61"/>
        <v>0</v>
      </c>
      <c r="K113" s="81">
        <f t="shared" si="62"/>
        <v>0</v>
      </c>
    </row>
    <row r="114" spans="2:11" x14ac:dyDescent="0.25">
      <c r="B114" s="18" t="s">
        <v>223</v>
      </c>
      <c r="C114" s="169">
        <v>48</v>
      </c>
      <c r="D114" s="283"/>
      <c r="E114" s="85">
        <f t="shared" si="56"/>
        <v>0</v>
      </c>
      <c r="F114" s="74">
        <f t="shared" si="57"/>
        <v>0</v>
      </c>
      <c r="G114" s="75">
        <f t="shared" si="58"/>
        <v>0</v>
      </c>
      <c r="H114" s="75">
        <f t="shared" si="59"/>
        <v>0</v>
      </c>
      <c r="I114" s="75">
        <f t="shared" si="60"/>
        <v>0</v>
      </c>
      <c r="J114" s="75">
        <f t="shared" si="61"/>
        <v>0</v>
      </c>
      <c r="K114" s="81">
        <f t="shared" si="62"/>
        <v>0</v>
      </c>
    </row>
    <row r="115" spans="2:11" x14ac:dyDescent="0.25">
      <c r="B115" s="18" t="s">
        <v>12</v>
      </c>
      <c r="C115" s="169">
        <v>48</v>
      </c>
      <c r="D115" s="283"/>
      <c r="E115" s="85">
        <f t="shared" si="56"/>
        <v>0</v>
      </c>
      <c r="F115" s="74">
        <f t="shared" si="57"/>
        <v>0</v>
      </c>
      <c r="G115" s="75">
        <f t="shared" si="58"/>
        <v>0</v>
      </c>
      <c r="H115" s="75">
        <f t="shared" si="59"/>
        <v>0</v>
      </c>
      <c r="I115" s="75">
        <f t="shared" si="60"/>
        <v>0</v>
      </c>
      <c r="J115" s="75">
        <f t="shared" si="61"/>
        <v>0</v>
      </c>
      <c r="K115" s="81">
        <f t="shared" si="62"/>
        <v>0</v>
      </c>
    </row>
    <row r="116" spans="2:11" x14ac:dyDescent="0.25">
      <c r="B116" s="18" t="s">
        <v>13</v>
      </c>
      <c r="C116" s="169">
        <v>8</v>
      </c>
      <c r="D116" s="283"/>
      <c r="E116" s="85">
        <f t="shared" si="56"/>
        <v>0</v>
      </c>
      <c r="F116" s="74">
        <f t="shared" si="57"/>
        <v>0</v>
      </c>
      <c r="G116" s="75">
        <f t="shared" si="58"/>
        <v>0</v>
      </c>
      <c r="H116" s="75">
        <f t="shared" si="59"/>
        <v>0</v>
      </c>
      <c r="I116" s="75">
        <f t="shared" si="60"/>
        <v>0</v>
      </c>
      <c r="J116" s="75">
        <f t="shared" si="61"/>
        <v>0</v>
      </c>
      <c r="K116" s="81">
        <f t="shared" si="62"/>
        <v>0</v>
      </c>
    </row>
    <row r="117" spans="2:11" x14ac:dyDescent="0.25">
      <c r="B117" s="18" t="s">
        <v>14</v>
      </c>
      <c r="C117" s="169">
        <v>36</v>
      </c>
      <c r="D117" s="283"/>
      <c r="E117" s="85">
        <f t="shared" si="56"/>
        <v>0</v>
      </c>
      <c r="F117" s="74">
        <f t="shared" si="57"/>
        <v>0</v>
      </c>
      <c r="G117" s="75">
        <f t="shared" si="58"/>
        <v>0</v>
      </c>
      <c r="H117" s="75">
        <f t="shared" si="59"/>
        <v>0</v>
      </c>
      <c r="I117" s="75">
        <f t="shared" si="60"/>
        <v>0</v>
      </c>
      <c r="J117" s="75">
        <f t="shared" si="61"/>
        <v>0</v>
      </c>
      <c r="K117" s="81">
        <f t="shared" si="62"/>
        <v>0</v>
      </c>
    </row>
    <row r="118" spans="2:11" x14ac:dyDescent="0.25">
      <c r="B118" s="18" t="s">
        <v>15</v>
      </c>
      <c r="C118" s="169">
        <v>18</v>
      </c>
      <c r="D118" s="283"/>
      <c r="E118" s="85">
        <f t="shared" si="56"/>
        <v>0</v>
      </c>
      <c r="F118" s="74">
        <f t="shared" si="57"/>
        <v>0</v>
      </c>
      <c r="G118" s="75">
        <f t="shared" si="58"/>
        <v>0</v>
      </c>
      <c r="H118" s="75">
        <f t="shared" si="59"/>
        <v>0</v>
      </c>
      <c r="I118" s="75">
        <f t="shared" si="60"/>
        <v>0</v>
      </c>
      <c r="J118" s="75">
        <f t="shared" si="61"/>
        <v>0</v>
      </c>
      <c r="K118" s="81">
        <f t="shared" si="62"/>
        <v>0</v>
      </c>
    </row>
    <row r="119" spans="2:11" x14ac:dyDescent="0.25">
      <c r="B119" s="18" t="s">
        <v>16</v>
      </c>
      <c r="C119" s="169">
        <v>6</v>
      </c>
      <c r="D119" s="306"/>
      <c r="E119" s="85">
        <f t="shared" si="56"/>
        <v>0</v>
      </c>
      <c r="F119" s="74">
        <f t="shared" si="57"/>
        <v>0</v>
      </c>
      <c r="G119" s="75">
        <f t="shared" si="58"/>
        <v>0</v>
      </c>
      <c r="H119" s="75">
        <f t="shared" si="59"/>
        <v>0</v>
      </c>
      <c r="I119" s="75">
        <f t="shared" si="60"/>
        <v>0</v>
      </c>
      <c r="J119" s="75">
        <f t="shared" si="61"/>
        <v>0</v>
      </c>
      <c r="K119" s="81">
        <f t="shared" si="62"/>
        <v>0</v>
      </c>
    </row>
    <row r="120" spans="2:11" x14ac:dyDescent="0.25">
      <c r="B120" s="18" t="s">
        <v>17</v>
      </c>
      <c r="C120" s="169">
        <v>6</v>
      </c>
      <c r="D120" s="306"/>
      <c r="E120" s="85">
        <f t="shared" si="56"/>
        <v>0</v>
      </c>
      <c r="F120" s="74">
        <f t="shared" si="57"/>
        <v>0</v>
      </c>
      <c r="G120" s="75">
        <f t="shared" si="58"/>
        <v>0</v>
      </c>
      <c r="H120" s="75">
        <f t="shared" si="59"/>
        <v>0</v>
      </c>
      <c r="I120" s="75">
        <f t="shared" si="60"/>
        <v>0</v>
      </c>
      <c r="J120" s="75">
        <f t="shared" si="61"/>
        <v>0</v>
      </c>
      <c r="K120" s="81">
        <f t="shared" si="62"/>
        <v>0</v>
      </c>
    </row>
    <row r="121" spans="2:11" x14ac:dyDescent="0.25">
      <c r="B121" s="18" t="s">
        <v>18</v>
      </c>
      <c r="C121" s="169">
        <v>24</v>
      </c>
      <c r="D121" s="306"/>
      <c r="E121" s="85">
        <f t="shared" si="56"/>
        <v>0</v>
      </c>
      <c r="F121" s="74">
        <f t="shared" si="57"/>
        <v>0</v>
      </c>
      <c r="G121" s="75">
        <f t="shared" si="58"/>
        <v>0</v>
      </c>
      <c r="H121" s="75">
        <f t="shared" si="59"/>
        <v>0</v>
      </c>
      <c r="I121" s="75">
        <f t="shared" si="60"/>
        <v>0</v>
      </c>
      <c r="J121" s="75">
        <f t="shared" si="61"/>
        <v>0</v>
      </c>
      <c r="K121" s="81">
        <f t="shared" si="62"/>
        <v>0</v>
      </c>
    </row>
    <row r="122" spans="2:11" ht="15.75" thickBot="1" x14ac:dyDescent="0.3">
      <c r="B122" s="18" t="s">
        <v>206</v>
      </c>
      <c r="C122" s="169">
        <v>4</v>
      </c>
      <c r="D122" s="306"/>
      <c r="E122" s="85">
        <f t="shared" si="56"/>
        <v>0</v>
      </c>
      <c r="F122" s="74">
        <f t="shared" si="57"/>
        <v>0</v>
      </c>
      <c r="G122" s="75">
        <f t="shared" si="58"/>
        <v>0</v>
      </c>
      <c r="H122" s="75">
        <f t="shared" si="59"/>
        <v>0</v>
      </c>
      <c r="I122" s="75">
        <f t="shared" si="60"/>
        <v>0</v>
      </c>
      <c r="J122" s="75">
        <f t="shared" si="61"/>
        <v>0</v>
      </c>
      <c r="K122" s="81">
        <f t="shared" si="62"/>
        <v>0</v>
      </c>
    </row>
    <row r="123" spans="2:11" ht="15.75" thickBot="1" x14ac:dyDescent="0.3">
      <c r="B123" s="4" t="s">
        <v>10</v>
      </c>
      <c r="C123" s="77">
        <f t="shared" ref="C123" si="63">SUM(C110:C122)</f>
        <v>384</v>
      </c>
      <c r="D123" s="87">
        <f t="shared" ref="D123" si="64">SUM(D110:D122)</f>
        <v>0</v>
      </c>
      <c r="E123" s="87">
        <f t="shared" ref="E123:K123" si="65">SUM(E110:E122)</f>
        <v>0</v>
      </c>
      <c r="F123" s="87">
        <f t="shared" si="65"/>
        <v>0</v>
      </c>
      <c r="G123" s="87">
        <f t="shared" si="65"/>
        <v>0</v>
      </c>
      <c r="H123" s="87">
        <f t="shared" si="65"/>
        <v>0</v>
      </c>
      <c r="I123" s="87">
        <f t="shared" si="65"/>
        <v>0</v>
      </c>
      <c r="J123" s="87">
        <f t="shared" si="65"/>
        <v>0</v>
      </c>
      <c r="K123" s="87">
        <f t="shared" si="65"/>
        <v>0</v>
      </c>
    </row>
    <row r="124" spans="2:11" x14ac:dyDescent="0.25">
      <c r="B124" s="70"/>
      <c r="D124" s="90"/>
      <c r="E124" s="90"/>
      <c r="F124" s="90"/>
      <c r="G124" s="90"/>
      <c r="H124" s="90"/>
      <c r="I124" s="90"/>
      <c r="J124" s="3"/>
      <c r="K124" s="3"/>
    </row>
    <row r="125" spans="2:11" ht="15.75" thickBot="1" x14ac:dyDescent="0.3">
      <c r="B125" s="70"/>
      <c r="C125" s="89"/>
      <c r="D125" s="90"/>
      <c r="E125" s="90"/>
      <c r="F125" s="90"/>
      <c r="G125" s="90"/>
      <c r="H125" s="90"/>
      <c r="I125" s="90"/>
      <c r="J125" s="3"/>
      <c r="K125" s="3"/>
    </row>
    <row r="126" spans="2:11" ht="16.5" thickBot="1" x14ac:dyDescent="0.3">
      <c r="B126" s="310" t="s">
        <v>168</v>
      </c>
      <c r="C126" s="311"/>
      <c r="D126" s="311"/>
      <c r="E126" s="311"/>
      <c r="F126" s="311"/>
      <c r="G126" s="311"/>
      <c r="H126" s="88">
        <f>K38+K48+K61+K68+K75+K84+K95+K104+K123</f>
        <v>0</v>
      </c>
      <c r="I126" s="3"/>
      <c r="J126" s="3"/>
      <c r="K126" s="3"/>
    </row>
    <row r="127" spans="2:11" ht="15.75" x14ac:dyDescent="0.25">
      <c r="B127" s="70"/>
      <c r="C127" s="70"/>
      <c r="D127" s="70"/>
      <c r="E127" s="70"/>
      <c r="F127" s="70"/>
      <c r="G127" s="70"/>
      <c r="H127" s="73"/>
      <c r="I127" s="3"/>
      <c r="J127" s="3"/>
      <c r="K127" s="3"/>
    </row>
    <row r="128" spans="2:11" ht="15.75" thickBot="1" x14ac:dyDescent="0.3">
      <c r="I128" s="3"/>
      <c r="J128" s="3"/>
      <c r="K128" s="3"/>
    </row>
    <row r="129" spans="2:13" ht="15.75" x14ac:dyDescent="0.25">
      <c r="B129" s="319" t="s">
        <v>246</v>
      </c>
      <c r="C129" s="320"/>
      <c r="D129" s="320"/>
      <c r="E129" s="321"/>
      <c r="F129" s="27" t="s">
        <v>19</v>
      </c>
      <c r="G129" s="28" t="s">
        <v>20</v>
      </c>
      <c r="H129" s="28" t="s">
        <v>215</v>
      </c>
      <c r="I129" s="28" t="s">
        <v>216</v>
      </c>
    </row>
    <row r="130" spans="2:13" ht="15.75" thickBot="1" x14ac:dyDescent="0.3">
      <c r="B130" s="322" t="s">
        <v>21</v>
      </c>
      <c r="C130" s="323"/>
      <c r="D130" s="323"/>
      <c r="E130" s="324"/>
      <c r="F130" s="270"/>
      <c r="G130" s="271"/>
      <c r="H130" s="271"/>
      <c r="I130" s="271"/>
    </row>
    <row r="131" spans="2:13" ht="15.75" customHeight="1" thickBot="1" x14ac:dyDescent="0.3">
      <c r="I131" s="3"/>
      <c r="J131" s="3"/>
      <c r="K131" s="3"/>
    </row>
    <row r="132" spans="2:13" s="13" customFormat="1" ht="19.5" thickBot="1" x14ac:dyDescent="0.35">
      <c r="B132" s="312" t="s">
        <v>247</v>
      </c>
      <c r="C132" s="313"/>
      <c r="D132" s="314"/>
      <c r="E132"/>
      <c r="F132"/>
      <c r="G132"/>
      <c r="H132"/>
      <c r="M132" s="302"/>
    </row>
    <row r="133" spans="2:13" s="13" customFormat="1" x14ac:dyDescent="0.25">
      <c r="B133" s="91" t="s">
        <v>22</v>
      </c>
      <c r="C133" s="10" t="s">
        <v>23</v>
      </c>
      <c r="D133" s="92" t="s">
        <v>24</v>
      </c>
      <c r="E133"/>
      <c r="F133"/>
      <c r="G133"/>
      <c r="H133"/>
      <c r="I133"/>
      <c r="J133"/>
      <c r="K133"/>
      <c r="M133" s="302"/>
    </row>
    <row r="134" spans="2:13" s="13" customFormat="1" x14ac:dyDescent="0.25">
      <c r="B134" s="196" t="s">
        <v>200</v>
      </c>
      <c r="C134" s="8">
        <v>1</v>
      </c>
      <c r="D134" s="294"/>
      <c r="E134"/>
      <c r="F134"/>
      <c r="G134"/>
      <c r="H134"/>
      <c r="I134"/>
      <c r="J134"/>
      <c r="K134"/>
      <c r="M134" s="303"/>
    </row>
    <row r="135" spans="2:13" s="13" customFormat="1" x14ac:dyDescent="0.25">
      <c r="B135" s="196" t="s">
        <v>199</v>
      </c>
      <c r="C135" s="8">
        <v>1</v>
      </c>
      <c r="D135" s="294"/>
      <c r="E135"/>
      <c r="F135"/>
      <c r="G135"/>
      <c r="H135"/>
      <c r="I135"/>
      <c r="J135"/>
      <c r="K135"/>
      <c r="M135" s="303"/>
    </row>
    <row r="136" spans="2:13" s="13" customFormat="1" x14ac:dyDescent="0.25">
      <c r="B136" s="196" t="s">
        <v>130</v>
      </c>
      <c r="C136" s="8">
        <v>1</v>
      </c>
      <c r="D136" s="295"/>
      <c r="E136"/>
      <c r="F136"/>
      <c r="G136"/>
      <c r="H136"/>
      <c r="I136"/>
      <c r="J136"/>
      <c r="M136" s="302"/>
    </row>
    <row r="137" spans="2:13" s="13" customFormat="1" x14ac:dyDescent="0.25">
      <c r="B137" s="196" t="s">
        <v>131</v>
      </c>
      <c r="C137" s="8">
        <v>1</v>
      </c>
      <c r="D137" s="295"/>
      <c r="E137"/>
      <c r="F137"/>
      <c r="G137"/>
      <c r="H137"/>
      <c r="I137"/>
      <c r="J137"/>
      <c r="M137" s="302"/>
    </row>
    <row r="138" spans="2:13" s="13" customFormat="1" x14ac:dyDescent="0.25">
      <c r="B138" s="196" t="s">
        <v>132</v>
      </c>
      <c r="C138" s="8">
        <v>1</v>
      </c>
      <c r="D138" s="295"/>
      <c r="E138"/>
      <c r="F138"/>
      <c r="G138"/>
      <c r="H138"/>
      <c r="I138"/>
      <c r="J138"/>
      <c r="M138" s="302"/>
    </row>
    <row r="139" spans="2:13" s="13" customFormat="1" x14ac:dyDescent="0.25">
      <c r="B139" s="197" t="s">
        <v>133</v>
      </c>
      <c r="C139" s="8">
        <v>1</v>
      </c>
      <c r="D139" s="296"/>
      <c r="E139"/>
      <c r="F139"/>
      <c r="G139"/>
      <c r="H139"/>
      <c r="I139"/>
      <c r="J139"/>
      <c r="M139" s="302"/>
    </row>
    <row r="140" spans="2:13" s="13" customFormat="1" ht="13.15" customHeight="1" x14ac:dyDescent="0.25">
      <c r="B140" s="196" t="s">
        <v>134</v>
      </c>
      <c r="C140" s="8">
        <v>1</v>
      </c>
      <c r="D140" s="294"/>
      <c r="E140"/>
      <c r="F140"/>
      <c r="G140"/>
      <c r="H140"/>
      <c r="I140"/>
      <c r="J140"/>
      <c r="K140"/>
      <c r="M140" s="302"/>
    </row>
    <row r="141" spans="2:13" s="13" customFormat="1" x14ac:dyDescent="0.25">
      <c r="B141" s="196" t="s">
        <v>135</v>
      </c>
      <c r="C141" s="260">
        <v>1</v>
      </c>
      <c r="D141" s="294"/>
      <c r="E141"/>
      <c r="F141"/>
      <c r="G141"/>
      <c r="H141"/>
      <c r="I141"/>
      <c r="J141"/>
      <c r="K141"/>
      <c r="M141" s="302"/>
    </row>
    <row r="142" spans="2:13" s="13" customFormat="1" ht="15.75" thickBot="1" x14ac:dyDescent="0.3">
      <c r="B142" s="198" t="s">
        <v>136</v>
      </c>
      <c r="C142" s="94">
        <v>1</v>
      </c>
      <c r="D142" s="297"/>
      <c r="E142"/>
      <c r="F142"/>
      <c r="G142"/>
      <c r="H142"/>
      <c r="I142"/>
      <c r="J142"/>
      <c r="K142"/>
      <c r="M142" s="302"/>
    </row>
    <row r="143" spans="2:13" x14ac:dyDescent="0.25">
      <c r="I143" s="3"/>
      <c r="J143" s="3"/>
      <c r="K143" s="3"/>
    </row>
    <row r="144" spans="2:13" x14ac:dyDescent="0.25">
      <c r="B144" s="56"/>
      <c r="C144" s="57"/>
      <c r="D144" s="56"/>
      <c r="I144" s="3"/>
      <c r="J144" s="3"/>
      <c r="K144" s="3"/>
    </row>
    <row r="145" spans="2:13" x14ac:dyDescent="0.25">
      <c r="B145" s="58" t="s">
        <v>122</v>
      </c>
      <c r="C145" s="59"/>
      <c r="D145" s="59"/>
      <c r="E145" s="59"/>
      <c r="F145" s="59"/>
    </row>
    <row r="146" spans="2:13" x14ac:dyDescent="0.25">
      <c r="B146" s="280"/>
      <c r="C146" s="280"/>
      <c r="D146" s="280"/>
      <c r="E146" s="280"/>
      <c r="F146" s="280"/>
      <c r="G146" s="278"/>
      <c r="H146" s="278"/>
      <c r="I146" s="278"/>
      <c r="J146" s="278"/>
    </row>
    <row r="147" spans="2:13" ht="15.75" thickBot="1" x14ac:dyDescent="0.3">
      <c r="B147" s="279"/>
      <c r="C147" s="280"/>
      <c r="D147" s="280"/>
      <c r="E147" s="279"/>
      <c r="F147" s="281"/>
      <c r="G147" s="278"/>
      <c r="H147" s="279"/>
      <c r="I147" s="278"/>
      <c r="J147" s="279"/>
    </row>
    <row r="148" spans="2:13" x14ac:dyDescent="0.25">
      <c r="B148" s="78" t="s">
        <v>137</v>
      </c>
      <c r="C148" s="61"/>
      <c r="D148" s="61"/>
      <c r="E148" s="79" t="s">
        <v>138</v>
      </c>
      <c r="H148" s="79" t="s">
        <v>139</v>
      </c>
      <c r="J148" s="79" t="s">
        <v>140</v>
      </c>
    </row>
    <row r="149" spans="2:13" x14ac:dyDescent="0.25">
      <c r="K149" s="3"/>
      <c r="L149" s="3"/>
      <c r="M149" s="299"/>
    </row>
    <row r="150" spans="2:13" x14ac:dyDescent="0.25">
      <c r="B150" s="60"/>
      <c r="C150" s="59"/>
      <c r="D150" s="59"/>
      <c r="E150" s="59"/>
      <c r="F150" s="61"/>
      <c r="I150" s="3"/>
      <c r="J150" s="3"/>
      <c r="K150" s="3"/>
    </row>
  </sheetData>
  <sheetProtection algorithmName="SHA-512" hashValue="gIjLeL5vA9dkALi6h4zGTuk+Qxyxm4JTQPiXJgxWu3HjPCaAnt0Jao4Y2q4g28NWyNqYQWt9dThb2g93xcn+ig==" saltValue="ckIv/peok3NCfG5Q4X5dzQ==" spinCount="100000" sheet="1" objects="1" scenarios="1"/>
  <mergeCells count="59">
    <mergeCell ref="B20:F20"/>
    <mergeCell ref="B64:K64"/>
    <mergeCell ref="B71:K71"/>
    <mergeCell ref="B78:K78"/>
    <mergeCell ref="B87:K87"/>
    <mergeCell ref="B51:K51"/>
    <mergeCell ref="D42:D43"/>
    <mergeCell ref="G23:G24"/>
    <mergeCell ref="H23:H24"/>
    <mergeCell ref="C42:C43"/>
    <mergeCell ref="E42:E43"/>
    <mergeCell ref="C23:C24"/>
    <mergeCell ref="E23:E24"/>
    <mergeCell ref="F23:F24"/>
    <mergeCell ref="K23:K24"/>
    <mergeCell ref="I23:I24"/>
    <mergeCell ref="B108:B109"/>
    <mergeCell ref="E108:E109"/>
    <mergeCell ref="F108:F109"/>
    <mergeCell ref="D23:D24"/>
    <mergeCell ref="B22:K22"/>
    <mergeCell ref="K108:K109"/>
    <mergeCell ref="C72:C73"/>
    <mergeCell ref="E72:E73"/>
    <mergeCell ref="D72:D73"/>
    <mergeCell ref="D79:D80"/>
    <mergeCell ref="C108:C109"/>
    <mergeCell ref="D108:D109"/>
    <mergeCell ref="C2:F2"/>
    <mergeCell ref="C3:F3"/>
    <mergeCell ref="C4:F4"/>
    <mergeCell ref="B17:F17"/>
    <mergeCell ref="B18:F18"/>
    <mergeCell ref="B7:F7"/>
    <mergeCell ref="B14:F14"/>
    <mergeCell ref="B15:F15"/>
    <mergeCell ref="B16:F16"/>
    <mergeCell ref="B8:F8"/>
    <mergeCell ref="B9:F9"/>
    <mergeCell ref="B10:F10"/>
    <mergeCell ref="B11:F11"/>
    <mergeCell ref="B12:F12"/>
    <mergeCell ref="B13:F13"/>
    <mergeCell ref="C5:F5"/>
    <mergeCell ref="B126:G126"/>
    <mergeCell ref="B132:D132"/>
    <mergeCell ref="C79:C80"/>
    <mergeCell ref="E79:E80"/>
    <mergeCell ref="B129:E129"/>
    <mergeCell ref="B130:E130"/>
    <mergeCell ref="B107:K107"/>
    <mergeCell ref="I108:I109"/>
    <mergeCell ref="J108:J109"/>
    <mergeCell ref="B98:K98"/>
    <mergeCell ref="B41:K41"/>
    <mergeCell ref="J23:J24"/>
    <mergeCell ref="B19:F19"/>
    <mergeCell ref="G108:G109"/>
    <mergeCell ref="H108:H109"/>
  </mergeCells>
  <phoneticPr fontId="24" type="noConversion"/>
  <pageMargins left="0.25" right="0.25" top="0.75" bottom="0.75" header="0.3" footer="0.3"/>
  <pageSetup paperSize="9" scale="3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129"/>
  <sheetViews>
    <sheetView topLeftCell="A105" zoomScaleNormal="100" workbookViewId="0">
      <selection activeCell="H19" sqref="H19"/>
    </sheetView>
  </sheetViews>
  <sheetFormatPr defaultRowHeight="15" x14ac:dyDescent="0.25"/>
  <cols>
    <col min="2" max="2" width="41.28515625" customWidth="1"/>
    <col min="3" max="3" width="11.7109375" customWidth="1"/>
    <col min="4" max="4" width="23.5703125" customWidth="1"/>
    <col min="5" max="5" width="23.7109375" customWidth="1"/>
    <col min="6" max="6" width="24.5703125" customWidth="1"/>
    <col min="7" max="7" width="25" customWidth="1"/>
    <col min="8" max="8" width="30.140625" customWidth="1"/>
    <col min="9" max="10" width="23.140625" customWidth="1"/>
    <col min="11" max="11" width="19.140625" customWidth="1"/>
    <col min="12" max="12" width="13.28515625" bestFit="1" customWidth="1"/>
  </cols>
  <sheetData>
    <row r="1" spans="1:13" ht="15.75" thickBot="1" x14ac:dyDescent="0.3">
      <c r="A1" s="62"/>
      <c r="B1" s="62"/>
      <c r="C1" s="62"/>
      <c r="D1" s="62"/>
      <c r="E1" s="62"/>
      <c r="F1" s="62"/>
      <c r="G1" s="62"/>
      <c r="H1" s="62"/>
      <c r="I1" s="62"/>
      <c r="J1" s="62"/>
      <c r="K1" s="62"/>
      <c r="L1" s="62"/>
    </row>
    <row r="2" spans="1:13" ht="16.5" customHeight="1" thickBot="1" x14ac:dyDescent="0.3">
      <c r="B2" s="49" t="s">
        <v>0</v>
      </c>
      <c r="C2" s="333" t="s">
        <v>218</v>
      </c>
      <c r="D2" s="334"/>
      <c r="E2" s="334"/>
      <c r="F2" s="335"/>
      <c r="G2" s="3"/>
      <c r="H2" s="3"/>
      <c r="I2" s="3"/>
    </row>
    <row r="3" spans="1:13" ht="29.25" customHeight="1" thickBot="1" x14ac:dyDescent="0.3">
      <c r="B3" s="49" t="s">
        <v>1</v>
      </c>
      <c r="C3" s="333" t="s">
        <v>141</v>
      </c>
      <c r="D3" s="334"/>
      <c r="E3" s="334"/>
      <c r="F3" s="335"/>
    </row>
    <row r="4" spans="1:13" ht="16.5" customHeight="1" thickBot="1" x14ac:dyDescent="0.3">
      <c r="B4" s="49" t="s">
        <v>142</v>
      </c>
      <c r="C4" s="333" t="s">
        <v>147</v>
      </c>
      <c r="D4" s="334"/>
      <c r="E4" s="334"/>
      <c r="F4" s="335"/>
    </row>
    <row r="5" spans="1:13" ht="22.5" customHeight="1" thickBot="1" x14ac:dyDescent="0.3">
      <c r="B5" s="49" t="s">
        <v>2</v>
      </c>
      <c r="C5" s="307"/>
      <c r="D5" s="308"/>
      <c r="E5" s="308"/>
      <c r="F5" s="309"/>
    </row>
    <row r="6" spans="1:13" ht="15.6" customHeight="1" thickBot="1" x14ac:dyDescent="0.3">
      <c r="B6" s="210"/>
      <c r="C6" s="210"/>
      <c r="D6" s="210"/>
      <c r="E6" s="210"/>
      <c r="K6" s="3"/>
      <c r="L6" s="3"/>
      <c r="M6" s="3"/>
    </row>
    <row r="7" spans="1:13" ht="21" customHeight="1" x14ac:dyDescent="0.3">
      <c r="A7" s="211"/>
      <c r="B7" s="342" t="s">
        <v>121</v>
      </c>
      <c r="C7" s="343"/>
      <c r="D7" s="343"/>
      <c r="E7" s="343"/>
      <c r="F7" s="344"/>
    </row>
    <row r="8" spans="1:13" s="209" customFormat="1" ht="12.75" x14ac:dyDescent="0.25">
      <c r="B8" s="336" t="s">
        <v>224</v>
      </c>
      <c r="C8" s="337"/>
      <c r="D8" s="337"/>
      <c r="E8" s="337"/>
      <c r="F8" s="338"/>
    </row>
    <row r="9" spans="1:13" s="209" customFormat="1" ht="12.75" x14ac:dyDescent="0.25">
      <c r="B9" s="336" t="s">
        <v>225</v>
      </c>
      <c r="C9" s="337"/>
      <c r="D9" s="337"/>
      <c r="E9" s="337"/>
      <c r="F9" s="338"/>
    </row>
    <row r="10" spans="1:13" s="209" customFormat="1" ht="30.75" customHeight="1" x14ac:dyDescent="0.25">
      <c r="B10" s="336" t="s">
        <v>226</v>
      </c>
      <c r="C10" s="337"/>
      <c r="D10" s="337"/>
      <c r="E10" s="337"/>
      <c r="F10" s="338"/>
    </row>
    <row r="11" spans="1:13" s="209" customFormat="1" ht="14.45" customHeight="1" x14ac:dyDescent="0.25">
      <c r="B11" s="336" t="s">
        <v>227</v>
      </c>
      <c r="C11" s="337"/>
      <c r="D11" s="337"/>
      <c r="E11" s="337"/>
      <c r="F11" s="338"/>
    </row>
    <row r="12" spans="1:13" s="209" customFormat="1" ht="26.25" customHeight="1" x14ac:dyDescent="0.25">
      <c r="B12" s="336" t="s">
        <v>228</v>
      </c>
      <c r="C12" s="337"/>
      <c r="D12" s="337"/>
      <c r="E12" s="337"/>
      <c r="F12" s="338"/>
    </row>
    <row r="13" spans="1:13" s="209" customFormat="1" ht="12.75" x14ac:dyDescent="0.25">
      <c r="B13" s="336" t="s">
        <v>229</v>
      </c>
      <c r="C13" s="337"/>
      <c r="D13" s="337"/>
      <c r="E13" s="337"/>
      <c r="F13" s="338"/>
    </row>
    <row r="14" spans="1:13" s="209" customFormat="1" ht="26.25" customHeight="1" x14ac:dyDescent="0.25">
      <c r="B14" s="336" t="s">
        <v>230</v>
      </c>
      <c r="C14" s="337"/>
      <c r="D14" s="337"/>
      <c r="E14" s="337"/>
      <c r="F14" s="338"/>
    </row>
    <row r="15" spans="1:13" s="209" customFormat="1" ht="12.75" x14ac:dyDescent="0.25">
      <c r="B15" s="336" t="s">
        <v>231</v>
      </c>
      <c r="C15" s="337"/>
      <c r="D15" s="337"/>
      <c r="E15" s="337"/>
      <c r="F15" s="338"/>
    </row>
    <row r="16" spans="1:13" s="209" customFormat="1" ht="12.75" x14ac:dyDescent="0.25">
      <c r="B16" s="336" t="s">
        <v>232</v>
      </c>
      <c r="C16" s="337"/>
      <c r="D16" s="337"/>
      <c r="E16" s="337"/>
      <c r="F16" s="338"/>
    </row>
    <row r="17" spans="1:12" s="209" customFormat="1" ht="26.25" customHeight="1" x14ac:dyDescent="0.25">
      <c r="B17" s="336" t="s">
        <v>248</v>
      </c>
      <c r="C17" s="337"/>
      <c r="D17" s="337"/>
      <c r="E17" s="337"/>
      <c r="F17" s="338"/>
    </row>
    <row r="18" spans="1:12" s="209" customFormat="1" ht="12.75" x14ac:dyDescent="0.25">
      <c r="B18" s="339" t="s">
        <v>233</v>
      </c>
      <c r="C18" s="340"/>
      <c r="D18" s="340"/>
      <c r="E18" s="340"/>
      <c r="F18" s="341"/>
    </row>
    <row r="19" spans="1:12" s="209" customFormat="1" ht="39" customHeight="1" x14ac:dyDescent="0.25">
      <c r="B19" s="339" t="s">
        <v>234</v>
      </c>
      <c r="C19" s="340"/>
      <c r="D19" s="340"/>
      <c r="E19" s="340"/>
      <c r="F19" s="341"/>
    </row>
    <row r="20" spans="1:12" s="209" customFormat="1" ht="39" customHeight="1" thickBot="1" x14ac:dyDescent="0.3">
      <c r="B20" s="356" t="s">
        <v>235</v>
      </c>
      <c r="C20" s="357"/>
      <c r="D20" s="357"/>
      <c r="E20" s="357"/>
      <c r="F20" s="358"/>
    </row>
    <row r="21" spans="1:12" ht="16.5" thickBot="1" x14ac:dyDescent="0.3">
      <c r="A21" s="62"/>
      <c r="B21" s="210"/>
      <c r="C21" s="210"/>
      <c r="D21" s="210"/>
      <c r="E21" s="210"/>
      <c r="F21" s="210"/>
      <c r="G21" s="210"/>
      <c r="H21" s="210"/>
      <c r="K21" s="62"/>
      <c r="L21" s="62"/>
    </row>
    <row r="22" spans="1:12" ht="16.5" customHeight="1" thickBot="1" x14ac:dyDescent="0.3">
      <c r="A22" s="62"/>
      <c r="B22" s="359" t="s">
        <v>237</v>
      </c>
      <c r="C22" s="360"/>
      <c r="D22" s="360"/>
      <c r="E22" s="360"/>
      <c r="F22" s="360"/>
      <c r="G22" s="360"/>
      <c r="H22" s="360"/>
      <c r="I22" s="360"/>
      <c r="J22" s="360"/>
      <c r="K22" s="361"/>
      <c r="L22" s="63"/>
    </row>
    <row r="23" spans="1:12" ht="15" customHeight="1" x14ac:dyDescent="0.25">
      <c r="A23" s="62"/>
      <c r="B23" s="32" t="s">
        <v>3</v>
      </c>
      <c r="C23" s="363" t="s">
        <v>4</v>
      </c>
      <c r="D23" s="348" t="s">
        <v>204</v>
      </c>
      <c r="E23" s="328" t="s">
        <v>25</v>
      </c>
      <c r="F23" s="201" t="s">
        <v>117</v>
      </c>
      <c r="G23" s="201" t="s">
        <v>118</v>
      </c>
      <c r="H23" s="201" t="s">
        <v>119</v>
      </c>
      <c r="I23" s="201" t="s">
        <v>213</v>
      </c>
      <c r="J23" s="201" t="s">
        <v>214</v>
      </c>
      <c r="K23" s="201" t="s">
        <v>124</v>
      </c>
    </row>
    <row r="24" spans="1:12" ht="15.75" thickBot="1" x14ac:dyDescent="0.3">
      <c r="A24" s="62"/>
      <c r="B24" s="33" t="s">
        <v>92</v>
      </c>
      <c r="C24" s="316"/>
      <c r="D24" s="349"/>
      <c r="E24" s="329"/>
      <c r="F24" s="200"/>
      <c r="G24" s="200"/>
      <c r="H24" s="200"/>
      <c r="I24" s="200"/>
      <c r="J24" s="200"/>
      <c r="K24" s="200"/>
    </row>
    <row r="25" spans="1:12" x14ac:dyDescent="0.25">
      <c r="A25" s="62"/>
      <c r="B25" s="17" t="s">
        <v>93</v>
      </c>
      <c r="C25" s="7">
        <v>8496</v>
      </c>
      <c r="D25" s="263"/>
      <c r="E25" s="238">
        <f>D25*C25</f>
        <v>0</v>
      </c>
      <c r="F25" s="75">
        <f>E25*12</f>
        <v>0</v>
      </c>
      <c r="G25" s="75">
        <f>(F25*$F$107)+F25</f>
        <v>0</v>
      </c>
      <c r="H25" s="75">
        <f>(G25*$G$107)+G25</f>
        <v>0</v>
      </c>
      <c r="I25" s="76">
        <f>(H25*$H$107)+H25</f>
        <v>0</v>
      </c>
      <c r="J25" s="76">
        <f>(I25*$I$107)+I25</f>
        <v>0</v>
      </c>
      <c r="K25" s="81">
        <f>F25+G25+H25+I25+J25</f>
        <v>0</v>
      </c>
    </row>
    <row r="26" spans="1:12" x14ac:dyDescent="0.25">
      <c r="A26" s="62"/>
      <c r="B26" s="18" t="s">
        <v>94</v>
      </c>
      <c r="C26" s="8">
        <v>15400</v>
      </c>
      <c r="D26" s="264"/>
      <c r="E26" s="238">
        <f t="shared" ref="E26:E27" si="0">D26*C26</f>
        <v>0</v>
      </c>
      <c r="F26" s="75">
        <f t="shared" ref="F26:F27" si="1">E26*12</f>
        <v>0</v>
      </c>
      <c r="G26" s="75">
        <f t="shared" ref="G26:G27" si="2">(F26*$F$107)+F26</f>
        <v>0</v>
      </c>
      <c r="H26" s="75">
        <f t="shared" ref="H26:H27" si="3">(G26*$G$107)+G26</f>
        <v>0</v>
      </c>
      <c r="I26" s="76">
        <f t="shared" ref="I26:I27" si="4">(H26*$H$107)+H26</f>
        <v>0</v>
      </c>
      <c r="J26" s="76">
        <f t="shared" ref="J26:J27" si="5">(I26*$I$107)+I26</f>
        <v>0</v>
      </c>
      <c r="K26" s="81">
        <f t="shared" ref="K26:K27" si="6">F26+G26+H26+I26+J26</f>
        <v>0</v>
      </c>
    </row>
    <row r="27" spans="1:12" ht="15.75" thickBot="1" x14ac:dyDescent="0.3">
      <c r="A27" s="62"/>
      <c r="B27" s="19" t="s">
        <v>144</v>
      </c>
      <c r="C27" s="127">
        <v>18928</v>
      </c>
      <c r="D27" s="264"/>
      <c r="E27" s="238">
        <f t="shared" si="0"/>
        <v>0</v>
      </c>
      <c r="F27" s="75">
        <f t="shared" si="1"/>
        <v>0</v>
      </c>
      <c r="G27" s="75">
        <f t="shared" si="2"/>
        <v>0</v>
      </c>
      <c r="H27" s="75">
        <f t="shared" si="3"/>
        <v>0</v>
      </c>
      <c r="I27" s="76">
        <f t="shared" si="4"/>
        <v>0</v>
      </c>
      <c r="J27" s="76">
        <f t="shared" si="5"/>
        <v>0</v>
      </c>
      <c r="K27" s="81">
        <f t="shared" si="6"/>
        <v>0</v>
      </c>
    </row>
    <row r="28" spans="1:12" ht="15.75" thickBot="1" x14ac:dyDescent="0.3">
      <c r="A28" s="62"/>
      <c r="B28" s="34" t="s">
        <v>10</v>
      </c>
      <c r="C28" s="35">
        <f t="shared" ref="C28" si="7">SUM(C25:C27)</f>
        <v>42824</v>
      </c>
      <c r="D28" s="202"/>
      <c r="E28" s="95">
        <f t="shared" ref="E28:K28" si="8">SUM(E25:E27)</f>
        <v>0</v>
      </c>
      <c r="F28" s="95">
        <f t="shared" si="8"/>
        <v>0</v>
      </c>
      <c r="G28" s="95">
        <f t="shared" si="8"/>
        <v>0</v>
      </c>
      <c r="H28" s="95">
        <f t="shared" si="8"/>
        <v>0</v>
      </c>
      <c r="I28" s="95">
        <f t="shared" si="8"/>
        <v>0</v>
      </c>
      <c r="J28" s="95">
        <f t="shared" si="8"/>
        <v>0</v>
      </c>
      <c r="K28" s="96">
        <f t="shared" si="8"/>
        <v>0</v>
      </c>
    </row>
    <row r="29" spans="1:12" x14ac:dyDescent="0.25">
      <c r="A29" s="62"/>
      <c r="B29" s="70"/>
      <c r="C29" s="70"/>
      <c r="E29" s="90"/>
      <c r="F29" s="90"/>
      <c r="G29" s="90"/>
      <c r="H29" s="90"/>
      <c r="K29" s="126"/>
    </row>
    <row r="30" spans="1:12" ht="15.75" customHeight="1" thickBot="1" x14ac:dyDescent="0.3">
      <c r="A30" s="62"/>
      <c r="B30" s="62"/>
      <c r="C30" s="62"/>
      <c r="E30" s="62"/>
      <c r="F30" s="62"/>
      <c r="G30" s="62"/>
      <c r="H30" s="62"/>
      <c r="K30" s="62"/>
      <c r="L30" s="62"/>
    </row>
    <row r="31" spans="1:12" ht="16.5" customHeight="1" thickBot="1" x14ac:dyDescent="0.3">
      <c r="A31" s="62"/>
      <c r="B31" s="359" t="s">
        <v>236</v>
      </c>
      <c r="C31" s="360"/>
      <c r="D31" s="360"/>
      <c r="E31" s="360"/>
      <c r="F31" s="360"/>
      <c r="G31" s="360"/>
      <c r="H31" s="360"/>
      <c r="I31" s="360"/>
      <c r="J31" s="360"/>
      <c r="K31" s="361"/>
      <c r="L31" s="62"/>
    </row>
    <row r="32" spans="1:12" ht="15.75" customHeight="1" x14ac:dyDescent="0.25">
      <c r="A32" s="62"/>
      <c r="B32" s="32" t="s">
        <v>3</v>
      </c>
      <c r="C32" s="363" t="s">
        <v>4</v>
      </c>
      <c r="D32" s="348" t="s">
        <v>204</v>
      </c>
      <c r="E32" s="328" t="s">
        <v>25</v>
      </c>
      <c r="F32" s="201" t="s">
        <v>117</v>
      </c>
      <c r="G32" s="201" t="s">
        <v>118</v>
      </c>
      <c r="H32" s="201" t="s">
        <v>119</v>
      </c>
      <c r="I32" s="201" t="s">
        <v>213</v>
      </c>
      <c r="J32" s="201" t="s">
        <v>214</v>
      </c>
      <c r="K32" s="201" t="s">
        <v>124</v>
      </c>
    </row>
    <row r="33" spans="1:12" ht="15.75" thickBot="1" x14ac:dyDescent="0.3">
      <c r="A33" s="62"/>
      <c r="B33" s="33" t="s">
        <v>92</v>
      </c>
      <c r="C33" s="316"/>
      <c r="D33" s="349"/>
      <c r="E33" s="329"/>
      <c r="F33" s="200"/>
      <c r="G33" s="200"/>
      <c r="H33" s="200"/>
      <c r="I33" s="200"/>
      <c r="J33" s="200"/>
      <c r="K33" s="200"/>
    </row>
    <row r="34" spans="1:12" x14ac:dyDescent="0.25">
      <c r="A34" s="62"/>
      <c r="B34" s="31" t="s">
        <v>95</v>
      </c>
      <c r="C34" s="174">
        <v>1175</v>
      </c>
      <c r="D34" s="263"/>
      <c r="E34" s="239">
        <f>D34*C34</f>
        <v>0</v>
      </c>
      <c r="F34" s="76">
        <f>E34*12</f>
        <v>0</v>
      </c>
      <c r="G34" s="76">
        <f>(F34*$F$107)+F34</f>
        <v>0</v>
      </c>
      <c r="H34" s="76">
        <f>(G34*$G$107)+G34</f>
        <v>0</v>
      </c>
      <c r="I34" s="76">
        <f>(H34*$H$107)+H34</f>
        <v>0</v>
      </c>
      <c r="J34" s="76">
        <f>(I34*$I$107)+I34</f>
        <v>0</v>
      </c>
      <c r="K34" s="81">
        <f>F34+G34+H34+I34+J34</f>
        <v>0</v>
      </c>
    </row>
    <row r="35" spans="1:12" x14ac:dyDescent="0.25">
      <c r="A35" s="62"/>
      <c r="B35" s="23" t="s">
        <v>96</v>
      </c>
      <c r="C35" s="12">
        <v>1522</v>
      </c>
      <c r="D35" s="264"/>
      <c r="E35" s="239">
        <f t="shared" ref="E35:E40" si="9">D35*C35</f>
        <v>0</v>
      </c>
      <c r="F35" s="76">
        <f t="shared" ref="F35:F40" si="10">E35*12</f>
        <v>0</v>
      </c>
      <c r="G35" s="76">
        <f t="shared" ref="G35:G40" si="11">(F35*$F$107)+F35</f>
        <v>0</v>
      </c>
      <c r="H35" s="76">
        <f t="shared" ref="H35:H40" si="12">(G35*$G$107)+G35</f>
        <v>0</v>
      </c>
      <c r="I35" s="76">
        <f t="shared" ref="I35:I40" si="13">(H35*$H$107)+H35</f>
        <v>0</v>
      </c>
      <c r="J35" s="76">
        <f t="shared" ref="J35:J40" si="14">(I35*$I$107)+I35</f>
        <v>0</v>
      </c>
      <c r="K35" s="81">
        <f t="shared" ref="K35:K40" si="15">F35+G35+H35+I35+J35</f>
        <v>0</v>
      </c>
    </row>
    <row r="36" spans="1:12" x14ac:dyDescent="0.25">
      <c r="A36" s="62"/>
      <c r="B36" s="23" t="s">
        <v>145</v>
      </c>
      <c r="C36" s="12">
        <v>9950</v>
      </c>
      <c r="D36" s="264"/>
      <c r="E36" s="239">
        <f t="shared" si="9"/>
        <v>0</v>
      </c>
      <c r="F36" s="76">
        <f t="shared" si="10"/>
        <v>0</v>
      </c>
      <c r="G36" s="76">
        <f t="shared" si="11"/>
        <v>0</v>
      </c>
      <c r="H36" s="76">
        <f t="shared" si="12"/>
        <v>0</v>
      </c>
      <c r="I36" s="76">
        <f t="shared" si="13"/>
        <v>0</v>
      </c>
      <c r="J36" s="76">
        <f t="shared" si="14"/>
        <v>0</v>
      </c>
      <c r="K36" s="81">
        <f t="shared" si="15"/>
        <v>0</v>
      </c>
    </row>
    <row r="37" spans="1:12" x14ac:dyDescent="0.25">
      <c r="A37" s="62"/>
      <c r="B37" s="23" t="s">
        <v>146</v>
      </c>
      <c r="C37" s="12">
        <v>10420</v>
      </c>
      <c r="D37" s="264"/>
      <c r="E37" s="239">
        <f t="shared" si="9"/>
        <v>0</v>
      </c>
      <c r="F37" s="76">
        <f t="shared" si="10"/>
        <v>0</v>
      </c>
      <c r="G37" s="76">
        <f t="shared" si="11"/>
        <v>0</v>
      </c>
      <c r="H37" s="76">
        <f t="shared" si="12"/>
        <v>0</v>
      </c>
      <c r="I37" s="76">
        <f t="shared" si="13"/>
        <v>0</v>
      </c>
      <c r="J37" s="76">
        <f t="shared" si="14"/>
        <v>0</v>
      </c>
      <c r="K37" s="81">
        <f t="shared" si="15"/>
        <v>0</v>
      </c>
    </row>
    <row r="38" spans="1:12" x14ac:dyDescent="0.25">
      <c r="A38" s="62"/>
      <c r="B38" s="23" t="s">
        <v>170</v>
      </c>
      <c r="C38" s="12">
        <v>330</v>
      </c>
      <c r="D38" s="264"/>
      <c r="E38" s="239">
        <f t="shared" si="9"/>
        <v>0</v>
      </c>
      <c r="F38" s="76">
        <f t="shared" si="10"/>
        <v>0</v>
      </c>
      <c r="G38" s="76">
        <f t="shared" si="11"/>
        <v>0</v>
      </c>
      <c r="H38" s="76">
        <f t="shared" si="12"/>
        <v>0</v>
      </c>
      <c r="I38" s="76">
        <f t="shared" si="13"/>
        <v>0</v>
      </c>
      <c r="J38" s="76">
        <f t="shared" si="14"/>
        <v>0</v>
      </c>
      <c r="K38" s="81">
        <f t="shared" si="15"/>
        <v>0</v>
      </c>
    </row>
    <row r="39" spans="1:12" x14ac:dyDescent="0.25">
      <c r="A39" s="62"/>
      <c r="B39" s="23" t="s">
        <v>97</v>
      </c>
      <c r="C39" s="12">
        <v>3301</v>
      </c>
      <c r="D39" s="264"/>
      <c r="E39" s="239">
        <f t="shared" si="9"/>
        <v>0</v>
      </c>
      <c r="F39" s="76">
        <f t="shared" si="10"/>
        <v>0</v>
      </c>
      <c r="G39" s="76">
        <f t="shared" si="11"/>
        <v>0</v>
      </c>
      <c r="H39" s="76">
        <f t="shared" si="12"/>
        <v>0</v>
      </c>
      <c r="I39" s="76">
        <f t="shared" si="13"/>
        <v>0</v>
      </c>
      <c r="J39" s="76">
        <f t="shared" si="14"/>
        <v>0</v>
      </c>
      <c r="K39" s="81">
        <f t="shared" si="15"/>
        <v>0</v>
      </c>
    </row>
    <row r="40" spans="1:12" ht="15.75" thickBot="1" x14ac:dyDescent="0.3">
      <c r="A40" s="62"/>
      <c r="B40" s="23" t="s">
        <v>98</v>
      </c>
      <c r="C40" s="12">
        <v>97</v>
      </c>
      <c r="D40" s="264"/>
      <c r="E40" s="239">
        <f t="shared" si="9"/>
        <v>0</v>
      </c>
      <c r="F40" s="76">
        <f t="shared" si="10"/>
        <v>0</v>
      </c>
      <c r="G40" s="76">
        <f t="shared" si="11"/>
        <v>0</v>
      </c>
      <c r="H40" s="76">
        <f t="shared" si="12"/>
        <v>0</v>
      </c>
      <c r="I40" s="76">
        <f t="shared" si="13"/>
        <v>0</v>
      </c>
      <c r="J40" s="76">
        <f t="shared" si="14"/>
        <v>0</v>
      </c>
      <c r="K40" s="81">
        <f t="shared" si="15"/>
        <v>0</v>
      </c>
    </row>
    <row r="41" spans="1:12" ht="15.75" thickBot="1" x14ac:dyDescent="0.3">
      <c r="A41" s="62"/>
      <c r="B41" s="34" t="s">
        <v>10</v>
      </c>
      <c r="C41" s="35">
        <f t="shared" ref="C41" si="16">SUM(C34:C40)</f>
        <v>26795</v>
      </c>
      <c r="D41" s="202"/>
      <c r="E41" s="80">
        <f t="shared" ref="E41:K41" si="17">SUM(E34:E40)</f>
        <v>0</v>
      </c>
      <c r="F41" s="80">
        <f t="shared" si="17"/>
        <v>0</v>
      </c>
      <c r="G41" s="80">
        <f t="shared" si="17"/>
        <v>0</v>
      </c>
      <c r="H41" s="80">
        <f t="shared" si="17"/>
        <v>0</v>
      </c>
      <c r="I41" s="80">
        <f t="shared" si="17"/>
        <v>0</v>
      </c>
      <c r="J41" s="80">
        <f t="shared" si="17"/>
        <v>0</v>
      </c>
      <c r="K41" s="80">
        <f t="shared" si="17"/>
        <v>0</v>
      </c>
    </row>
    <row r="42" spans="1:12" x14ac:dyDescent="0.25">
      <c r="A42" s="62"/>
      <c r="B42" s="62"/>
      <c r="C42" s="62"/>
      <c r="E42" s="62"/>
      <c r="F42" s="62"/>
      <c r="G42" s="62"/>
      <c r="H42" s="62"/>
      <c r="K42" s="62"/>
      <c r="L42" s="64"/>
    </row>
    <row r="43" spans="1:12" ht="15.75" thickBot="1" x14ac:dyDescent="0.3">
      <c r="A43" s="62"/>
      <c r="B43" s="62"/>
      <c r="C43" s="62"/>
      <c r="E43" s="62"/>
      <c r="F43" s="62"/>
      <c r="G43" s="62"/>
      <c r="H43" s="62"/>
      <c r="K43" s="62"/>
      <c r="L43" s="64"/>
    </row>
    <row r="44" spans="1:12" ht="15.75" customHeight="1" thickBot="1" x14ac:dyDescent="0.3">
      <c r="A44" s="62"/>
      <c r="B44" s="359" t="s">
        <v>249</v>
      </c>
      <c r="C44" s="360"/>
      <c r="D44" s="360"/>
      <c r="E44" s="360"/>
      <c r="F44" s="360"/>
      <c r="G44" s="360"/>
      <c r="H44" s="360"/>
      <c r="I44" s="360"/>
      <c r="J44" s="360"/>
      <c r="K44" s="361"/>
      <c r="L44" s="62"/>
    </row>
    <row r="45" spans="1:12" ht="15" customHeight="1" x14ac:dyDescent="0.25">
      <c r="A45" s="62"/>
      <c r="B45" s="37" t="s">
        <v>3</v>
      </c>
      <c r="C45" s="345" t="s">
        <v>4</v>
      </c>
      <c r="D45" s="348" t="s">
        <v>204</v>
      </c>
      <c r="E45" s="328" t="s">
        <v>25</v>
      </c>
      <c r="F45" s="201" t="s">
        <v>117</v>
      </c>
      <c r="G45" s="201" t="s">
        <v>118</v>
      </c>
      <c r="H45" s="201" t="s">
        <v>119</v>
      </c>
      <c r="I45" s="201" t="s">
        <v>213</v>
      </c>
      <c r="J45" s="201" t="s">
        <v>214</v>
      </c>
      <c r="K45" s="201" t="s">
        <v>124</v>
      </c>
    </row>
    <row r="46" spans="1:12" ht="15.75" thickBot="1" x14ac:dyDescent="0.3">
      <c r="A46" s="62"/>
      <c r="B46" s="38" t="s">
        <v>61</v>
      </c>
      <c r="C46" s="346"/>
      <c r="D46" s="349"/>
      <c r="E46" s="329"/>
      <c r="F46" s="200"/>
      <c r="G46" s="200"/>
      <c r="H46" s="200"/>
      <c r="I46" s="200"/>
      <c r="J46" s="200"/>
      <c r="K46" s="200"/>
    </row>
    <row r="47" spans="1:12" x14ac:dyDescent="0.25">
      <c r="A47" s="62"/>
      <c r="B47" s="31" t="s">
        <v>62</v>
      </c>
      <c r="C47" s="174">
        <v>6800</v>
      </c>
      <c r="D47" s="263"/>
      <c r="E47" s="237">
        <f>D47*C47</f>
        <v>0</v>
      </c>
      <c r="F47" s="75">
        <f>E47*12</f>
        <v>0</v>
      </c>
      <c r="G47" s="75">
        <f>(F47*$F$107)+F47</f>
        <v>0</v>
      </c>
      <c r="H47" s="75">
        <f>(G47*$G$107)+G47</f>
        <v>0</v>
      </c>
      <c r="I47" s="76">
        <f>(H47*$H$107)+H47</f>
        <v>0</v>
      </c>
      <c r="J47" s="76">
        <f>(I47*$I$107)+I47</f>
        <v>0</v>
      </c>
      <c r="K47" s="81">
        <f>F47+G47+H47+I47+J47</f>
        <v>0</v>
      </c>
    </row>
    <row r="48" spans="1:12" x14ac:dyDescent="0.25">
      <c r="A48" s="62"/>
      <c r="B48" s="23" t="s">
        <v>63</v>
      </c>
      <c r="C48" s="12">
        <v>15620</v>
      </c>
      <c r="D48" s="264"/>
      <c r="E48" s="237">
        <f t="shared" ref="E48:E49" si="18">D48*C48</f>
        <v>0</v>
      </c>
      <c r="F48" s="75">
        <f t="shared" ref="F48:F49" si="19">E48*12</f>
        <v>0</v>
      </c>
      <c r="G48" s="75">
        <f t="shared" ref="G48:G49" si="20">(F48*$F$107)+F48</f>
        <v>0</v>
      </c>
      <c r="H48" s="75">
        <f t="shared" ref="H48:H49" si="21">(G48*$G$107)+G48</f>
        <v>0</v>
      </c>
      <c r="I48" s="76">
        <f t="shared" ref="I48:I49" si="22">(H48*$H$107)+H48</f>
        <v>0</v>
      </c>
      <c r="J48" s="76">
        <f t="shared" ref="J48:J49" si="23">(I48*$I$107)+I48</f>
        <v>0</v>
      </c>
      <c r="K48" s="81">
        <f t="shared" ref="K48:K49" si="24">F48+G48+H48+I48+J48</f>
        <v>0</v>
      </c>
    </row>
    <row r="49" spans="1:13" ht="15.75" thickBot="1" x14ac:dyDescent="0.3">
      <c r="A49" s="62"/>
      <c r="B49" s="29" t="s">
        <v>171</v>
      </c>
      <c r="C49" s="175">
        <v>104</v>
      </c>
      <c r="D49" s="264"/>
      <c r="E49" s="237">
        <f t="shared" si="18"/>
        <v>0</v>
      </c>
      <c r="F49" s="75">
        <f t="shared" si="19"/>
        <v>0</v>
      </c>
      <c r="G49" s="75">
        <f t="shared" si="20"/>
        <v>0</v>
      </c>
      <c r="H49" s="75">
        <f t="shared" si="21"/>
        <v>0</v>
      </c>
      <c r="I49" s="76">
        <f t="shared" si="22"/>
        <v>0</v>
      </c>
      <c r="J49" s="76">
        <f t="shared" si="23"/>
        <v>0</v>
      </c>
      <c r="K49" s="81">
        <f t="shared" si="24"/>
        <v>0</v>
      </c>
    </row>
    <row r="50" spans="1:13" s="3" customFormat="1" ht="15.75" thickBot="1" x14ac:dyDescent="0.3">
      <c r="A50" s="65"/>
      <c r="B50" s="4" t="s">
        <v>10</v>
      </c>
      <c r="C50" s="30">
        <f t="shared" ref="C50" si="25">SUM(C47:C49)</f>
        <v>22524</v>
      </c>
      <c r="D50" s="202"/>
      <c r="E50" s="144">
        <f t="shared" ref="E50:K50" si="26">SUM(E47:E49)</f>
        <v>0</v>
      </c>
      <c r="F50" s="144">
        <f t="shared" si="26"/>
        <v>0</v>
      </c>
      <c r="G50" s="144">
        <f t="shared" si="26"/>
        <v>0</v>
      </c>
      <c r="H50" s="144">
        <f t="shared" si="26"/>
        <v>0</v>
      </c>
      <c r="I50" s="144">
        <f t="shared" si="26"/>
        <v>0</v>
      </c>
      <c r="J50" s="144">
        <f t="shared" si="26"/>
        <v>0</v>
      </c>
      <c r="K50" s="145">
        <f t="shared" si="26"/>
        <v>0</v>
      </c>
    </row>
    <row r="51" spans="1:13" x14ac:dyDescent="0.25">
      <c r="A51" s="62"/>
      <c r="B51" s="62"/>
      <c r="C51" s="62"/>
      <c r="E51" s="62"/>
      <c r="F51" s="62"/>
      <c r="G51" s="62"/>
      <c r="H51" s="62"/>
      <c r="K51" s="62"/>
      <c r="L51" s="62"/>
    </row>
    <row r="52" spans="1:13" ht="15.75" thickBot="1" x14ac:dyDescent="0.3">
      <c r="A52" s="62"/>
      <c r="B52" s="62"/>
      <c r="C52" s="62"/>
      <c r="E52" s="62"/>
      <c r="F52" s="62"/>
      <c r="G52" s="62"/>
      <c r="H52" s="62"/>
      <c r="K52" s="62"/>
      <c r="L52" s="62"/>
    </row>
    <row r="53" spans="1:13" ht="16.5" customHeight="1" thickBot="1" x14ac:dyDescent="0.3">
      <c r="A53" s="62"/>
      <c r="B53" s="359" t="s">
        <v>250</v>
      </c>
      <c r="C53" s="360"/>
      <c r="D53" s="360"/>
      <c r="E53" s="360"/>
      <c r="F53" s="360"/>
      <c r="G53" s="360"/>
      <c r="H53" s="360"/>
      <c r="I53" s="360"/>
      <c r="J53" s="360"/>
      <c r="K53" s="361"/>
      <c r="L53" s="62"/>
    </row>
    <row r="54" spans="1:13" ht="15.75" customHeight="1" x14ac:dyDescent="0.25">
      <c r="A54" s="62"/>
      <c r="B54" s="36" t="s">
        <v>3</v>
      </c>
      <c r="C54" s="364" t="s">
        <v>4</v>
      </c>
      <c r="D54" s="348" t="s">
        <v>204</v>
      </c>
      <c r="E54" s="328" t="s">
        <v>25</v>
      </c>
      <c r="F54" s="201" t="s">
        <v>117</v>
      </c>
      <c r="G54" s="201" t="s">
        <v>118</v>
      </c>
      <c r="H54" s="201" t="s">
        <v>119</v>
      </c>
      <c r="I54" s="201" t="s">
        <v>213</v>
      </c>
      <c r="J54" s="201" t="s">
        <v>214</v>
      </c>
      <c r="K54" s="201" t="s">
        <v>124</v>
      </c>
    </row>
    <row r="55" spans="1:13" ht="15.75" thickBot="1" x14ac:dyDescent="0.3">
      <c r="A55" s="62"/>
      <c r="B55" s="38" t="s">
        <v>61</v>
      </c>
      <c r="C55" s="346"/>
      <c r="D55" s="349"/>
      <c r="E55" s="329"/>
      <c r="F55" s="200"/>
      <c r="G55" s="200"/>
      <c r="H55" s="200"/>
      <c r="I55" s="200"/>
      <c r="J55" s="200"/>
      <c r="K55" s="200"/>
    </row>
    <row r="56" spans="1:13" x14ac:dyDescent="0.25">
      <c r="A56" s="62"/>
      <c r="B56" s="31" t="s">
        <v>64</v>
      </c>
      <c r="C56" s="173">
        <v>3100</v>
      </c>
      <c r="D56" s="263"/>
      <c r="E56" s="238">
        <f>D56*C56</f>
        <v>0</v>
      </c>
      <c r="F56" s="75">
        <f>E56*12</f>
        <v>0</v>
      </c>
      <c r="G56" s="75">
        <f>(F56*$F$107)+F56</f>
        <v>0</v>
      </c>
      <c r="H56" s="75">
        <f>(G56*$G$107)+G56</f>
        <v>0</v>
      </c>
      <c r="I56" s="76">
        <f>(H56*$H$107)+H56</f>
        <v>0</v>
      </c>
      <c r="J56" s="76">
        <f>(I56*$I$107)+I56</f>
        <v>0</v>
      </c>
      <c r="K56" s="81">
        <f>F56+G56+H56+I56+J56</f>
        <v>0</v>
      </c>
    </row>
    <row r="57" spans="1:13" x14ac:dyDescent="0.25">
      <c r="A57" s="62"/>
      <c r="B57" s="23" t="s">
        <v>65</v>
      </c>
      <c r="C57" s="151">
        <v>1200</v>
      </c>
      <c r="D57" s="264"/>
      <c r="E57" s="238">
        <f t="shared" ref="E57:E58" si="27">D57*C57</f>
        <v>0</v>
      </c>
      <c r="F57" s="75">
        <f t="shared" ref="F57:F58" si="28">E57*12</f>
        <v>0</v>
      </c>
      <c r="G57" s="75">
        <f t="shared" ref="G57:G58" si="29">(F57*$F$107)+F57</f>
        <v>0</v>
      </c>
      <c r="H57" s="75">
        <f t="shared" ref="H57:H58" si="30">(G57*$G$107)+G57</f>
        <v>0</v>
      </c>
      <c r="I57" s="76">
        <f t="shared" ref="I57:I58" si="31">(H57*$H$107)+H57</f>
        <v>0</v>
      </c>
      <c r="J57" s="76">
        <f t="shared" ref="J57:J58" si="32">(I57*$I$107)+I57</f>
        <v>0</v>
      </c>
      <c r="K57" s="81">
        <f t="shared" ref="K57:K58" si="33">F57+G57+H57+I57+J57</f>
        <v>0</v>
      </c>
    </row>
    <row r="58" spans="1:13" ht="15.75" thickBot="1" x14ac:dyDescent="0.3">
      <c r="A58" s="62"/>
      <c r="B58" s="29" t="s">
        <v>66</v>
      </c>
      <c r="C58" s="221">
        <v>1384</v>
      </c>
      <c r="D58" s="265"/>
      <c r="E58" s="238">
        <f t="shared" si="27"/>
        <v>0</v>
      </c>
      <c r="F58" s="75">
        <f t="shared" si="28"/>
        <v>0</v>
      </c>
      <c r="G58" s="75">
        <f t="shared" si="29"/>
        <v>0</v>
      </c>
      <c r="H58" s="75">
        <f t="shared" si="30"/>
        <v>0</v>
      </c>
      <c r="I58" s="76">
        <f t="shared" si="31"/>
        <v>0</v>
      </c>
      <c r="J58" s="76">
        <f t="shared" si="32"/>
        <v>0</v>
      </c>
      <c r="K58" s="81">
        <f t="shared" si="33"/>
        <v>0</v>
      </c>
    </row>
    <row r="59" spans="1:13" ht="15.75" thickBot="1" x14ac:dyDescent="0.3">
      <c r="A59" s="62"/>
      <c r="B59" s="40" t="s">
        <v>10</v>
      </c>
      <c r="C59" s="30">
        <f>SUM(C56:C58)</f>
        <v>5684</v>
      </c>
      <c r="D59" s="202"/>
      <c r="E59" s="97">
        <f t="shared" ref="E59:K59" si="34">SUM(E56:E58)</f>
        <v>0</v>
      </c>
      <c r="F59" s="97">
        <f t="shared" si="34"/>
        <v>0</v>
      </c>
      <c r="G59" s="97">
        <f t="shared" si="34"/>
        <v>0</v>
      </c>
      <c r="H59" s="97">
        <f t="shared" si="34"/>
        <v>0</v>
      </c>
      <c r="I59" s="97">
        <f t="shared" si="34"/>
        <v>0</v>
      </c>
      <c r="J59" s="97">
        <f t="shared" si="34"/>
        <v>0</v>
      </c>
      <c r="K59" s="97">
        <f t="shared" si="34"/>
        <v>0</v>
      </c>
    </row>
    <row r="60" spans="1:13" x14ac:dyDescent="0.25">
      <c r="A60" s="62"/>
      <c r="B60" s="62"/>
      <c r="C60" s="62"/>
      <c r="D60" s="62"/>
      <c r="E60" s="62"/>
      <c r="F60" s="62"/>
      <c r="G60" s="62"/>
      <c r="H60" s="62"/>
      <c r="L60" s="62"/>
    </row>
    <row r="61" spans="1:13" ht="15.75" thickBot="1" x14ac:dyDescent="0.3">
      <c r="A61" s="62"/>
      <c r="B61" s="62"/>
      <c r="C61" s="62"/>
      <c r="D61" s="62"/>
      <c r="E61" s="62"/>
      <c r="F61" s="62"/>
      <c r="G61" s="62"/>
      <c r="H61" s="62"/>
      <c r="L61" s="62"/>
    </row>
    <row r="62" spans="1:13" s="13" customFormat="1" ht="19.5" thickBot="1" x14ac:dyDescent="0.35">
      <c r="B62" s="312" t="s">
        <v>251</v>
      </c>
      <c r="C62" s="313"/>
      <c r="D62" s="313"/>
      <c r="E62" s="313"/>
      <c r="F62" s="313"/>
      <c r="G62" s="313"/>
      <c r="H62" s="313"/>
      <c r="I62" s="313"/>
      <c r="J62" s="313"/>
      <c r="K62" s="314"/>
    </row>
    <row r="63" spans="1:13" s="13" customFormat="1" ht="28.9" customHeight="1" thickBot="1" x14ac:dyDescent="0.25">
      <c r="B63" s="100" t="s">
        <v>22</v>
      </c>
      <c r="C63" s="120" t="s">
        <v>23</v>
      </c>
      <c r="D63" s="121" t="s">
        <v>24</v>
      </c>
      <c r="E63" s="100" t="s">
        <v>126</v>
      </c>
      <c r="F63" s="101" t="s">
        <v>117</v>
      </c>
      <c r="G63" s="101" t="s">
        <v>118</v>
      </c>
      <c r="H63" s="101" t="s">
        <v>119</v>
      </c>
      <c r="I63" s="101" t="s">
        <v>213</v>
      </c>
      <c r="J63" s="101" t="s">
        <v>214</v>
      </c>
      <c r="K63" s="102" t="s">
        <v>124</v>
      </c>
    </row>
    <row r="64" spans="1:13" s="13" customFormat="1" thickBot="1" x14ac:dyDescent="0.25">
      <c r="B64" s="259" t="s">
        <v>144</v>
      </c>
      <c r="C64" s="139">
        <v>4</v>
      </c>
      <c r="D64" s="266"/>
      <c r="E64" s="131">
        <f>C64*D64</f>
        <v>0</v>
      </c>
      <c r="F64" s="132">
        <f>E64*12</f>
        <v>0</v>
      </c>
      <c r="G64" s="124">
        <f>(F64*$F$107)+F64</f>
        <v>0</v>
      </c>
      <c r="H64" s="124">
        <f>(G64*$G$107)+G64</f>
        <v>0</v>
      </c>
      <c r="I64" s="76">
        <f>(H64*$H$107)+H64</f>
        <v>0</v>
      </c>
      <c r="J64" s="76">
        <f>(I64*$I$107)+I64</f>
        <v>0</v>
      </c>
      <c r="K64" s="81">
        <f>F64+G64+H64+I64+J64</f>
        <v>0</v>
      </c>
      <c r="M64" s="16"/>
    </row>
    <row r="65" spans="1:13" s="13" customFormat="1" thickBot="1" x14ac:dyDescent="0.25">
      <c r="B65" s="34" t="s">
        <v>10</v>
      </c>
      <c r="C65" s="133">
        <f t="shared" ref="C65" si="35">SUM(C64:C64)</f>
        <v>4</v>
      </c>
      <c r="D65" s="83">
        <f t="shared" ref="D65:I65" si="36">SUM(D64:D64)</f>
        <v>0</v>
      </c>
      <c r="E65" s="83">
        <f t="shared" si="36"/>
        <v>0</v>
      </c>
      <c r="F65" s="83">
        <f t="shared" si="36"/>
        <v>0</v>
      </c>
      <c r="G65" s="83">
        <f t="shared" si="36"/>
        <v>0</v>
      </c>
      <c r="H65" s="83">
        <f t="shared" si="36"/>
        <v>0</v>
      </c>
      <c r="I65" s="83">
        <f t="shared" si="36"/>
        <v>0</v>
      </c>
      <c r="J65" s="83">
        <f>SUM(J64:J64)</f>
        <v>0</v>
      </c>
      <c r="K65" s="84">
        <f>SUM(K64:K64)</f>
        <v>0</v>
      </c>
    </row>
    <row r="66" spans="1:13" s="13" customFormat="1" ht="14.25" x14ac:dyDescent="0.2">
      <c r="B66" s="70"/>
      <c r="C66" s="70"/>
      <c r="D66" s="70"/>
      <c r="E66" s="135"/>
      <c r="F66" s="135"/>
      <c r="G66" s="135"/>
      <c r="H66" s="135"/>
      <c r="K66" s="135"/>
    </row>
    <row r="67" spans="1:13" s="13" customFormat="1" thickBot="1" x14ac:dyDescent="0.25">
      <c r="B67" s="70"/>
      <c r="C67" s="70"/>
      <c r="D67" s="70"/>
      <c r="E67" s="135"/>
      <c r="F67" s="135"/>
      <c r="G67" s="135"/>
      <c r="H67" s="135"/>
      <c r="K67" s="135"/>
    </row>
    <row r="68" spans="1:13" s="13" customFormat="1" ht="19.5" thickBot="1" x14ac:dyDescent="0.35">
      <c r="B68" s="312" t="s">
        <v>252</v>
      </c>
      <c r="C68" s="313"/>
      <c r="D68" s="313"/>
      <c r="E68" s="313"/>
      <c r="F68" s="313"/>
      <c r="G68" s="313"/>
      <c r="H68" s="313"/>
      <c r="I68" s="313"/>
      <c r="J68" s="313"/>
      <c r="K68" s="314"/>
    </row>
    <row r="69" spans="1:13" s="13" customFormat="1" ht="25.5" customHeight="1" thickBot="1" x14ac:dyDescent="0.25">
      <c r="B69" s="100" t="s">
        <v>22</v>
      </c>
      <c r="C69" s="120" t="s">
        <v>23</v>
      </c>
      <c r="D69" s="121" t="s">
        <v>24</v>
      </c>
      <c r="E69" s="100" t="s">
        <v>126</v>
      </c>
      <c r="F69" s="101" t="s">
        <v>117</v>
      </c>
      <c r="G69" s="101" t="s">
        <v>118</v>
      </c>
      <c r="H69" s="101" t="s">
        <v>119</v>
      </c>
      <c r="I69" s="101" t="s">
        <v>213</v>
      </c>
      <c r="J69" s="101" t="s">
        <v>214</v>
      </c>
      <c r="K69" s="102" t="s">
        <v>124</v>
      </c>
    </row>
    <row r="70" spans="1:13" s="13" customFormat="1" ht="14.25" x14ac:dyDescent="0.2">
      <c r="B70" s="111" t="s">
        <v>62</v>
      </c>
      <c r="C70" s="139">
        <v>10</v>
      </c>
      <c r="D70" s="266"/>
      <c r="E70" s="131">
        <f>C70*D70</f>
        <v>0</v>
      </c>
      <c r="F70" s="132">
        <f>E70*12</f>
        <v>0</v>
      </c>
      <c r="G70" s="124">
        <f>(F70*$F$107)+F70</f>
        <v>0</v>
      </c>
      <c r="H70" s="124">
        <f>(G70*$G$107)+G70</f>
        <v>0</v>
      </c>
      <c r="I70" s="76">
        <f>(H70*$H$107)+H70</f>
        <v>0</v>
      </c>
      <c r="J70" s="76">
        <f>(I70*$I$107)+I70</f>
        <v>0</v>
      </c>
      <c r="K70" s="81">
        <f>F70+G70+H70+I70+J70</f>
        <v>0</v>
      </c>
      <c r="M70" s="16"/>
    </row>
    <row r="71" spans="1:13" s="13" customFormat="1" ht="14.25" x14ac:dyDescent="0.2">
      <c r="B71" s="111" t="s">
        <v>63</v>
      </c>
      <c r="C71" s="139">
        <v>30</v>
      </c>
      <c r="D71" s="266"/>
      <c r="E71" s="131">
        <f t="shared" ref="E71:E74" si="37">C71*D71</f>
        <v>0</v>
      </c>
      <c r="F71" s="132">
        <f t="shared" ref="F71:F74" si="38">E71*12</f>
        <v>0</v>
      </c>
      <c r="G71" s="124">
        <f t="shared" ref="G71:G74" si="39">(F71*$F$107)+F71</f>
        <v>0</v>
      </c>
      <c r="H71" s="124">
        <f t="shared" ref="H71:H74" si="40">(G71*$G$107)+G71</f>
        <v>0</v>
      </c>
      <c r="I71" s="76">
        <f t="shared" ref="I71:I74" si="41">(H71*$H$107)+H71</f>
        <v>0</v>
      </c>
      <c r="J71" s="76">
        <f t="shared" ref="J71:J74" si="42">(I71*$I$107)+I71</f>
        <v>0</v>
      </c>
      <c r="K71" s="81">
        <f t="shared" ref="K71:K74" si="43">F71+G71+H71+I71+J71</f>
        <v>0</v>
      </c>
      <c r="M71" s="16"/>
    </row>
    <row r="72" spans="1:13" s="13" customFormat="1" ht="14.25" x14ac:dyDescent="0.2">
      <c r="B72" s="111" t="s">
        <v>64</v>
      </c>
      <c r="C72" s="139">
        <v>14</v>
      </c>
      <c r="D72" s="266"/>
      <c r="E72" s="131">
        <f t="shared" si="37"/>
        <v>0</v>
      </c>
      <c r="F72" s="132">
        <f t="shared" si="38"/>
        <v>0</v>
      </c>
      <c r="G72" s="124">
        <f t="shared" si="39"/>
        <v>0</v>
      </c>
      <c r="H72" s="124">
        <f t="shared" si="40"/>
        <v>0</v>
      </c>
      <c r="I72" s="76">
        <f t="shared" si="41"/>
        <v>0</v>
      </c>
      <c r="J72" s="76">
        <f t="shared" si="42"/>
        <v>0</v>
      </c>
      <c r="K72" s="81">
        <f t="shared" si="43"/>
        <v>0</v>
      </c>
      <c r="M72" s="16"/>
    </row>
    <row r="73" spans="1:13" s="13" customFormat="1" ht="14.25" x14ac:dyDescent="0.2">
      <c r="B73" s="111" t="s">
        <v>65</v>
      </c>
      <c r="C73" s="139">
        <v>5</v>
      </c>
      <c r="D73" s="266"/>
      <c r="E73" s="131">
        <f t="shared" si="37"/>
        <v>0</v>
      </c>
      <c r="F73" s="132">
        <f t="shared" si="38"/>
        <v>0</v>
      </c>
      <c r="G73" s="124">
        <f t="shared" si="39"/>
        <v>0</v>
      </c>
      <c r="H73" s="124">
        <f t="shared" si="40"/>
        <v>0</v>
      </c>
      <c r="I73" s="76">
        <f t="shared" si="41"/>
        <v>0</v>
      </c>
      <c r="J73" s="76">
        <f t="shared" si="42"/>
        <v>0</v>
      </c>
      <c r="K73" s="81">
        <f t="shared" si="43"/>
        <v>0</v>
      </c>
      <c r="M73" s="16"/>
    </row>
    <row r="74" spans="1:13" s="13" customFormat="1" thickBot="1" x14ac:dyDescent="0.25">
      <c r="B74" s="111" t="s">
        <v>66</v>
      </c>
      <c r="C74" s="139">
        <v>10</v>
      </c>
      <c r="D74" s="266"/>
      <c r="E74" s="131">
        <f t="shared" si="37"/>
        <v>0</v>
      </c>
      <c r="F74" s="132">
        <f t="shared" si="38"/>
        <v>0</v>
      </c>
      <c r="G74" s="124">
        <f t="shared" si="39"/>
        <v>0</v>
      </c>
      <c r="H74" s="124">
        <f t="shared" si="40"/>
        <v>0</v>
      </c>
      <c r="I74" s="76">
        <f t="shared" si="41"/>
        <v>0</v>
      </c>
      <c r="J74" s="76">
        <f t="shared" si="42"/>
        <v>0</v>
      </c>
      <c r="K74" s="81">
        <f t="shared" si="43"/>
        <v>0</v>
      </c>
      <c r="M74" s="16"/>
    </row>
    <row r="75" spans="1:13" s="13" customFormat="1" thickBot="1" x14ac:dyDescent="0.25">
      <c r="B75" s="34" t="s">
        <v>10</v>
      </c>
      <c r="C75" s="133">
        <f t="shared" ref="C75:K75" si="44">SUM(C70:C74)</f>
        <v>69</v>
      </c>
      <c r="D75" s="113">
        <f t="shared" si="44"/>
        <v>0</v>
      </c>
      <c r="E75" s="113">
        <f t="shared" si="44"/>
        <v>0</v>
      </c>
      <c r="F75" s="113">
        <f t="shared" si="44"/>
        <v>0</v>
      </c>
      <c r="G75" s="113">
        <f t="shared" si="44"/>
        <v>0</v>
      </c>
      <c r="H75" s="113">
        <f t="shared" si="44"/>
        <v>0</v>
      </c>
      <c r="I75" s="113">
        <f t="shared" si="44"/>
        <v>0</v>
      </c>
      <c r="J75" s="113">
        <f t="shared" si="44"/>
        <v>0</v>
      </c>
      <c r="K75" s="114">
        <f t="shared" si="44"/>
        <v>0</v>
      </c>
    </row>
    <row r="76" spans="1:13" ht="15.75" x14ac:dyDescent="0.25">
      <c r="A76" s="62"/>
      <c r="B76" s="62"/>
      <c r="C76" s="62"/>
      <c r="D76" s="62"/>
      <c r="E76" s="62"/>
      <c r="F76" s="62"/>
      <c r="G76" s="62"/>
      <c r="H76" s="222"/>
      <c r="L76" s="62"/>
    </row>
    <row r="77" spans="1:13" ht="16.5" thickBot="1" x14ac:dyDescent="0.3">
      <c r="A77" s="62"/>
      <c r="B77" s="62"/>
      <c r="C77" s="62"/>
      <c r="D77" s="62"/>
      <c r="E77" s="62"/>
      <c r="F77" s="62"/>
      <c r="G77" s="62"/>
      <c r="H77" s="222"/>
      <c r="L77" s="62"/>
    </row>
    <row r="78" spans="1:13" s="13" customFormat="1" ht="19.5" thickBot="1" x14ac:dyDescent="0.35">
      <c r="B78" s="312" t="s">
        <v>253</v>
      </c>
      <c r="C78" s="313"/>
      <c r="D78" s="313"/>
      <c r="E78" s="313"/>
      <c r="F78" s="313"/>
      <c r="G78" s="313"/>
      <c r="H78" s="313"/>
      <c r="I78" s="313"/>
      <c r="J78" s="313"/>
      <c r="K78" s="314"/>
    </row>
    <row r="79" spans="1:13" s="13" customFormat="1" ht="25.5" customHeight="1" thickBot="1" x14ac:dyDescent="0.25">
      <c r="B79" s="100" t="s">
        <v>22</v>
      </c>
      <c r="C79" s="120" t="s">
        <v>23</v>
      </c>
      <c r="D79" s="121" t="s">
        <v>24</v>
      </c>
      <c r="E79" s="100" t="s">
        <v>126</v>
      </c>
      <c r="F79" s="101" t="s">
        <v>117</v>
      </c>
      <c r="G79" s="101" t="s">
        <v>118</v>
      </c>
      <c r="H79" s="101" t="s">
        <v>119</v>
      </c>
      <c r="I79" s="101" t="s">
        <v>213</v>
      </c>
      <c r="J79" s="101" t="s">
        <v>214</v>
      </c>
      <c r="K79" s="102" t="s">
        <v>124</v>
      </c>
    </row>
    <row r="80" spans="1:13" s="13" customFormat="1" ht="14.25" x14ac:dyDescent="0.2">
      <c r="B80" s="111" t="s">
        <v>62</v>
      </c>
      <c r="C80" s="139">
        <v>8</v>
      </c>
      <c r="D80" s="266"/>
      <c r="E80" s="131">
        <f>C80*D80</f>
        <v>0</v>
      </c>
      <c r="F80" s="132">
        <f>E80*12</f>
        <v>0</v>
      </c>
      <c r="G80" s="124">
        <f>(F80*$F$107)+F80</f>
        <v>0</v>
      </c>
      <c r="H80" s="124">
        <f>(G80*$G$107)+G80</f>
        <v>0</v>
      </c>
      <c r="I80" s="76">
        <f>(H80*$H$107)+H80</f>
        <v>0</v>
      </c>
      <c r="J80" s="76">
        <f>(I80*$I$107)+I80</f>
        <v>0</v>
      </c>
      <c r="K80" s="81">
        <f>F80+G80+H80+I80+J80</f>
        <v>0</v>
      </c>
      <c r="M80" s="16"/>
    </row>
    <row r="81" spans="1:13" s="13" customFormat="1" ht="14.25" x14ac:dyDescent="0.2">
      <c r="B81" s="223" t="s">
        <v>63</v>
      </c>
      <c r="C81" s="139">
        <v>2</v>
      </c>
      <c r="D81" s="266"/>
      <c r="E81" s="131">
        <f t="shared" ref="E81:E84" si="45">C81*D81</f>
        <v>0</v>
      </c>
      <c r="F81" s="132">
        <f t="shared" ref="F81:F84" si="46">E81*12</f>
        <v>0</v>
      </c>
      <c r="G81" s="124">
        <f t="shared" ref="G81:G84" si="47">(F81*$F$107)+F81</f>
        <v>0</v>
      </c>
      <c r="H81" s="124">
        <f t="shared" ref="H81:H84" si="48">(G81*$G$107)+G81</f>
        <v>0</v>
      </c>
      <c r="I81" s="76">
        <f t="shared" ref="I81:I84" si="49">(H81*$H$107)+H81</f>
        <v>0</v>
      </c>
      <c r="J81" s="76">
        <f t="shared" ref="J81:J84" si="50">(I81*$I$107)+I81</f>
        <v>0</v>
      </c>
      <c r="K81" s="81">
        <f t="shared" ref="K81:K84" si="51">F81+G81+H81+I81+J81</f>
        <v>0</v>
      </c>
      <c r="M81" s="16"/>
    </row>
    <row r="82" spans="1:13" s="13" customFormat="1" ht="14.25" x14ac:dyDescent="0.2">
      <c r="B82" s="111" t="s">
        <v>64</v>
      </c>
      <c r="C82" s="139">
        <v>1</v>
      </c>
      <c r="D82" s="266"/>
      <c r="E82" s="131">
        <f t="shared" si="45"/>
        <v>0</v>
      </c>
      <c r="F82" s="132">
        <f t="shared" si="46"/>
        <v>0</v>
      </c>
      <c r="G82" s="124">
        <f t="shared" si="47"/>
        <v>0</v>
      </c>
      <c r="H82" s="124">
        <f t="shared" si="48"/>
        <v>0</v>
      </c>
      <c r="I82" s="76">
        <f t="shared" si="49"/>
        <v>0</v>
      </c>
      <c r="J82" s="76">
        <f t="shared" si="50"/>
        <v>0</v>
      </c>
      <c r="K82" s="81">
        <f t="shared" si="51"/>
        <v>0</v>
      </c>
      <c r="M82" s="16"/>
    </row>
    <row r="83" spans="1:13" s="13" customFormat="1" ht="14.25" x14ac:dyDescent="0.2">
      <c r="B83" s="111" t="s">
        <v>65</v>
      </c>
      <c r="C83" s="139">
        <v>1</v>
      </c>
      <c r="D83" s="266"/>
      <c r="E83" s="131">
        <f t="shared" si="45"/>
        <v>0</v>
      </c>
      <c r="F83" s="132">
        <f t="shared" si="46"/>
        <v>0</v>
      </c>
      <c r="G83" s="124">
        <f t="shared" si="47"/>
        <v>0</v>
      </c>
      <c r="H83" s="124">
        <f t="shared" si="48"/>
        <v>0</v>
      </c>
      <c r="I83" s="76">
        <f t="shared" si="49"/>
        <v>0</v>
      </c>
      <c r="J83" s="76">
        <f t="shared" si="50"/>
        <v>0</v>
      </c>
      <c r="K83" s="81">
        <f t="shared" si="51"/>
        <v>0</v>
      </c>
      <c r="M83" s="16"/>
    </row>
    <row r="84" spans="1:13" s="13" customFormat="1" thickBot="1" x14ac:dyDescent="0.25">
      <c r="B84" s="111" t="s">
        <v>66</v>
      </c>
      <c r="C84" s="139">
        <v>2</v>
      </c>
      <c r="D84" s="266"/>
      <c r="E84" s="131">
        <f t="shared" si="45"/>
        <v>0</v>
      </c>
      <c r="F84" s="132">
        <f t="shared" si="46"/>
        <v>0</v>
      </c>
      <c r="G84" s="124">
        <f t="shared" si="47"/>
        <v>0</v>
      </c>
      <c r="H84" s="124">
        <f t="shared" si="48"/>
        <v>0</v>
      </c>
      <c r="I84" s="76">
        <f t="shared" si="49"/>
        <v>0</v>
      </c>
      <c r="J84" s="76">
        <f t="shared" si="50"/>
        <v>0</v>
      </c>
      <c r="K84" s="81">
        <f t="shared" si="51"/>
        <v>0</v>
      </c>
      <c r="M84" s="16"/>
    </row>
    <row r="85" spans="1:13" s="13" customFormat="1" thickBot="1" x14ac:dyDescent="0.25">
      <c r="B85" s="34" t="s">
        <v>10</v>
      </c>
      <c r="C85" s="133">
        <f t="shared" ref="C85:K85" si="52">SUM(C80:C84)</f>
        <v>14</v>
      </c>
      <c r="D85" s="113">
        <f t="shared" si="52"/>
        <v>0</v>
      </c>
      <c r="E85" s="113">
        <f t="shared" si="52"/>
        <v>0</v>
      </c>
      <c r="F85" s="113">
        <f t="shared" si="52"/>
        <v>0</v>
      </c>
      <c r="G85" s="113">
        <f t="shared" si="52"/>
        <v>0</v>
      </c>
      <c r="H85" s="113">
        <f t="shared" si="52"/>
        <v>0</v>
      </c>
      <c r="I85" s="113">
        <f t="shared" si="52"/>
        <v>0</v>
      </c>
      <c r="J85" s="113">
        <f t="shared" si="52"/>
        <v>0</v>
      </c>
      <c r="K85" s="114">
        <f t="shared" si="52"/>
        <v>0</v>
      </c>
    </row>
    <row r="86" spans="1:13" ht="15.75" x14ac:dyDescent="0.25">
      <c r="A86" s="62"/>
      <c r="B86" s="62"/>
      <c r="C86" s="62"/>
      <c r="D86" s="62"/>
      <c r="E86" s="62"/>
      <c r="F86" s="62"/>
      <c r="G86" s="62"/>
      <c r="H86" s="222"/>
      <c r="L86" s="62"/>
    </row>
    <row r="87" spans="1:13" ht="16.5" thickBot="1" x14ac:dyDescent="0.3">
      <c r="A87" s="62"/>
      <c r="B87" s="62"/>
      <c r="C87" s="62"/>
      <c r="D87" s="62"/>
      <c r="E87" s="62"/>
      <c r="F87" s="62"/>
      <c r="G87" s="62"/>
      <c r="H87" s="222"/>
      <c r="L87" s="62"/>
    </row>
    <row r="88" spans="1:13" ht="21.75" customHeight="1" thickBot="1" x14ac:dyDescent="0.3">
      <c r="B88" s="325" t="s">
        <v>244</v>
      </c>
      <c r="C88" s="326"/>
      <c r="D88" s="326"/>
      <c r="E88" s="326"/>
      <c r="F88" s="326"/>
      <c r="G88" s="326"/>
      <c r="H88" s="326"/>
      <c r="I88" s="326"/>
      <c r="J88" s="326"/>
      <c r="K88" s="327"/>
    </row>
    <row r="89" spans="1:13" ht="25.5" customHeight="1" x14ac:dyDescent="0.25">
      <c r="B89" s="328" t="s">
        <v>3</v>
      </c>
      <c r="C89" s="350" t="s">
        <v>127</v>
      </c>
      <c r="D89" s="348" t="s">
        <v>24</v>
      </c>
      <c r="E89" s="354" t="s">
        <v>126</v>
      </c>
      <c r="F89" s="345" t="s">
        <v>117</v>
      </c>
      <c r="G89" s="345" t="s">
        <v>118</v>
      </c>
      <c r="H89" s="345" t="s">
        <v>119</v>
      </c>
      <c r="I89" s="328" t="s">
        <v>213</v>
      </c>
      <c r="J89" s="328" t="s">
        <v>214</v>
      </c>
      <c r="K89" s="347" t="s">
        <v>124</v>
      </c>
    </row>
    <row r="90" spans="1:13" ht="15.75" thickBot="1" x14ac:dyDescent="0.3">
      <c r="B90" s="329"/>
      <c r="C90" s="351"/>
      <c r="D90" s="349"/>
      <c r="E90" s="355"/>
      <c r="F90" s="346"/>
      <c r="G90" s="346"/>
      <c r="H90" s="346"/>
      <c r="I90" s="329"/>
      <c r="J90" s="329"/>
      <c r="K90" s="318"/>
    </row>
    <row r="91" spans="1:13" x14ac:dyDescent="0.25">
      <c r="B91" s="17" t="s">
        <v>93</v>
      </c>
      <c r="C91" s="170">
        <v>24</v>
      </c>
      <c r="D91" s="267"/>
      <c r="E91" s="103">
        <f>C91*D91</f>
        <v>0</v>
      </c>
      <c r="F91" s="74">
        <f>E91*12</f>
        <v>0</v>
      </c>
      <c r="G91" s="75">
        <f>(F91*$F$107)+F91</f>
        <v>0</v>
      </c>
      <c r="H91" s="75">
        <f>(G91*$G$107)+G91</f>
        <v>0</v>
      </c>
      <c r="I91" s="76">
        <f>(H91*$H$107)+H91</f>
        <v>0</v>
      </c>
      <c r="J91" s="76">
        <f>(I91*$I$107)+I91</f>
        <v>0</v>
      </c>
      <c r="K91" s="81">
        <f>F91+G91+H91+I91+J91</f>
        <v>0</v>
      </c>
    </row>
    <row r="92" spans="1:13" x14ac:dyDescent="0.25">
      <c r="B92" s="18" t="s">
        <v>94</v>
      </c>
      <c r="C92" s="171">
        <v>24</v>
      </c>
      <c r="D92" s="268"/>
      <c r="E92" s="103">
        <f t="shared" ref="E92:E99" si="53">C92*D92</f>
        <v>0</v>
      </c>
      <c r="F92" s="74">
        <f t="shared" ref="F92:F99" si="54">E92*12</f>
        <v>0</v>
      </c>
      <c r="G92" s="75">
        <f t="shared" ref="G92:G99" si="55">(F92*$F$107)+F92</f>
        <v>0</v>
      </c>
      <c r="H92" s="75">
        <f t="shared" ref="H92:H99" si="56">(G92*$G$107)+G92</f>
        <v>0</v>
      </c>
      <c r="I92" s="76">
        <f t="shared" ref="I92:I99" si="57">(H92*$H$107)+H92</f>
        <v>0</v>
      </c>
      <c r="J92" s="76">
        <f t="shared" ref="J92:J99" si="58">(I92*$I$107)+I92</f>
        <v>0</v>
      </c>
      <c r="K92" s="81">
        <f t="shared" ref="K92:K99" si="59">F92+G92+H92+I92+J92</f>
        <v>0</v>
      </c>
    </row>
    <row r="93" spans="1:13" x14ac:dyDescent="0.25">
      <c r="B93" s="18" t="s">
        <v>144</v>
      </c>
      <c r="C93" s="171">
        <v>14</v>
      </c>
      <c r="D93" s="268"/>
      <c r="E93" s="103">
        <f t="shared" si="53"/>
        <v>0</v>
      </c>
      <c r="F93" s="74">
        <f t="shared" si="54"/>
        <v>0</v>
      </c>
      <c r="G93" s="75">
        <f t="shared" si="55"/>
        <v>0</v>
      </c>
      <c r="H93" s="75">
        <f t="shared" si="56"/>
        <v>0</v>
      </c>
      <c r="I93" s="76">
        <f t="shared" si="57"/>
        <v>0</v>
      </c>
      <c r="J93" s="76">
        <f t="shared" si="58"/>
        <v>0</v>
      </c>
      <c r="K93" s="81">
        <f t="shared" si="59"/>
        <v>0</v>
      </c>
    </row>
    <row r="94" spans="1:13" x14ac:dyDescent="0.25">
      <c r="B94" s="23" t="s">
        <v>95</v>
      </c>
      <c r="C94" s="154">
        <v>8</v>
      </c>
      <c r="D94" s="268"/>
      <c r="E94" s="103">
        <f t="shared" si="53"/>
        <v>0</v>
      </c>
      <c r="F94" s="74">
        <f t="shared" si="54"/>
        <v>0</v>
      </c>
      <c r="G94" s="75">
        <f t="shared" si="55"/>
        <v>0</v>
      </c>
      <c r="H94" s="75">
        <f t="shared" si="56"/>
        <v>0</v>
      </c>
      <c r="I94" s="76">
        <f t="shared" si="57"/>
        <v>0</v>
      </c>
      <c r="J94" s="76">
        <f t="shared" si="58"/>
        <v>0</v>
      </c>
      <c r="K94" s="81">
        <f t="shared" si="59"/>
        <v>0</v>
      </c>
    </row>
    <row r="95" spans="1:13" x14ac:dyDescent="0.25">
      <c r="B95" s="23" t="s">
        <v>146</v>
      </c>
      <c r="C95" s="154">
        <v>24</v>
      </c>
      <c r="D95" s="268"/>
      <c r="E95" s="103">
        <f t="shared" si="53"/>
        <v>0</v>
      </c>
      <c r="F95" s="74">
        <f t="shared" si="54"/>
        <v>0</v>
      </c>
      <c r="G95" s="75">
        <f t="shared" si="55"/>
        <v>0</v>
      </c>
      <c r="H95" s="75">
        <f t="shared" si="56"/>
        <v>0</v>
      </c>
      <c r="I95" s="76">
        <f t="shared" si="57"/>
        <v>0</v>
      </c>
      <c r="J95" s="76">
        <f t="shared" si="58"/>
        <v>0</v>
      </c>
      <c r="K95" s="81">
        <f t="shared" si="59"/>
        <v>0</v>
      </c>
    </row>
    <row r="96" spans="1:13" x14ac:dyDescent="0.25">
      <c r="B96" s="23" t="s">
        <v>96</v>
      </c>
      <c r="C96" s="154">
        <v>5</v>
      </c>
      <c r="D96" s="269"/>
      <c r="E96" s="103">
        <f t="shared" si="53"/>
        <v>0</v>
      </c>
      <c r="F96" s="74">
        <f t="shared" si="54"/>
        <v>0</v>
      </c>
      <c r="G96" s="75">
        <f t="shared" si="55"/>
        <v>0</v>
      </c>
      <c r="H96" s="75">
        <f t="shared" si="56"/>
        <v>0</v>
      </c>
      <c r="I96" s="76">
        <f t="shared" si="57"/>
        <v>0</v>
      </c>
      <c r="J96" s="76">
        <f t="shared" si="58"/>
        <v>0</v>
      </c>
      <c r="K96" s="81">
        <f t="shared" si="59"/>
        <v>0</v>
      </c>
    </row>
    <row r="97" spans="1:13" x14ac:dyDescent="0.25">
      <c r="B97" s="51" t="s">
        <v>97</v>
      </c>
      <c r="C97" s="240">
        <v>4</v>
      </c>
      <c r="D97" s="269"/>
      <c r="E97" s="103">
        <f t="shared" si="53"/>
        <v>0</v>
      </c>
      <c r="F97" s="74">
        <f t="shared" si="54"/>
        <v>0</v>
      </c>
      <c r="G97" s="75">
        <f t="shared" si="55"/>
        <v>0</v>
      </c>
      <c r="H97" s="75">
        <f t="shared" si="56"/>
        <v>0</v>
      </c>
      <c r="I97" s="76">
        <f t="shared" si="57"/>
        <v>0</v>
      </c>
      <c r="J97" s="76">
        <f t="shared" si="58"/>
        <v>0</v>
      </c>
      <c r="K97" s="81">
        <f t="shared" si="59"/>
        <v>0</v>
      </c>
    </row>
    <row r="98" spans="1:13" x14ac:dyDescent="0.25">
      <c r="B98" s="23" t="s">
        <v>170</v>
      </c>
      <c r="C98" s="154">
        <v>3</v>
      </c>
      <c r="D98" s="268"/>
      <c r="E98" s="103">
        <f t="shared" si="53"/>
        <v>0</v>
      </c>
      <c r="F98" s="74">
        <f t="shared" si="54"/>
        <v>0</v>
      </c>
      <c r="G98" s="75">
        <f t="shared" si="55"/>
        <v>0</v>
      </c>
      <c r="H98" s="75">
        <f t="shared" si="56"/>
        <v>0</v>
      </c>
      <c r="I98" s="76">
        <f t="shared" si="57"/>
        <v>0</v>
      </c>
      <c r="J98" s="76">
        <f t="shared" si="58"/>
        <v>0</v>
      </c>
      <c r="K98" s="81">
        <f t="shared" si="59"/>
        <v>0</v>
      </c>
    </row>
    <row r="99" spans="1:13" ht="15.75" thickBot="1" x14ac:dyDescent="0.3">
      <c r="B99" s="29" t="s">
        <v>145</v>
      </c>
      <c r="C99" s="172">
        <v>2</v>
      </c>
      <c r="D99" s="269"/>
      <c r="E99" s="103">
        <f t="shared" si="53"/>
        <v>0</v>
      </c>
      <c r="F99" s="74">
        <f t="shared" si="54"/>
        <v>0</v>
      </c>
      <c r="G99" s="75">
        <f t="shared" si="55"/>
        <v>0</v>
      </c>
      <c r="H99" s="75">
        <f t="shared" si="56"/>
        <v>0</v>
      </c>
      <c r="I99" s="76">
        <f t="shared" si="57"/>
        <v>0</v>
      </c>
      <c r="J99" s="76">
        <f t="shared" si="58"/>
        <v>0</v>
      </c>
      <c r="K99" s="81">
        <f t="shared" si="59"/>
        <v>0</v>
      </c>
    </row>
    <row r="100" spans="1:13" ht="15.75" thickBot="1" x14ac:dyDescent="0.3">
      <c r="B100" s="40" t="s">
        <v>10</v>
      </c>
      <c r="C100" s="149">
        <f t="shared" ref="C100:J100" si="60">SUM(C91:C99)</f>
        <v>108</v>
      </c>
      <c r="D100" s="104">
        <f t="shared" si="60"/>
        <v>0</v>
      </c>
      <c r="E100" s="104">
        <f t="shared" si="60"/>
        <v>0</v>
      </c>
      <c r="F100" s="104">
        <f t="shared" si="60"/>
        <v>0</v>
      </c>
      <c r="G100" s="104">
        <f t="shared" si="60"/>
        <v>0</v>
      </c>
      <c r="H100" s="104">
        <f t="shared" si="60"/>
        <v>0</v>
      </c>
      <c r="I100" s="104">
        <f t="shared" si="60"/>
        <v>0</v>
      </c>
      <c r="J100" s="104">
        <f t="shared" si="60"/>
        <v>0</v>
      </c>
      <c r="K100" s="104">
        <f>SUM(K91:K99)</f>
        <v>0</v>
      </c>
    </row>
    <row r="101" spans="1:13" x14ac:dyDescent="0.25">
      <c r="B101" s="98"/>
      <c r="C101" s="99"/>
      <c r="D101" s="99"/>
      <c r="E101" s="99"/>
      <c r="F101" s="99"/>
      <c r="G101" s="99"/>
      <c r="H101" s="99"/>
      <c r="I101" s="99"/>
      <c r="J101" s="3"/>
      <c r="K101" s="3"/>
    </row>
    <row r="102" spans="1:13" ht="15.75" thickBot="1" x14ac:dyDescent="0.3">
      <c r="B102" s="98"/>
      <c r="C102" s="99"/>
      <c r="D102" s="99"/>
      <c r="E102" s="99"/>
      <c r="F102" s="99"/>
      <c r="G102" s="99"/>
      <c r="H102" s="99"/>
      <c r="I102" s="99"/>
      <c r="J102" s="3"/>
      <c r="K102" s="3"/>
    </row>
    <row r="103" spans="1:13" ht="16.5" thickBot="1" x14ac:dyDescent="0.3">
      <c r="B103" s="310" t="s">
        <v>148</v>
      </c>
      <c r="C103" s="311"/>
      <c r="D103" s="311"/>
      <c r="E103" s="311"/>
      <c r="F103" s="311"/>
      <c r="G103" s="311"/>
      <c r="H103" s="88">
        <f>K28+K41+K50+K59+K65+K75+K85+K100</f>
        <v>0</v>
      </c>
      <c r="I103" s="99"/>
      <c r="J103" s="3"/>
      <c r="K103" s="3"/>
    </row>
    <row r="104" spans="1:13" x14ac:dyDescent="0.25">
      <c r="B104" s="98"/>
      <c r="C104" s="99"/>
      <c r="D104" s="99"/>
      <c r="E104" s="99"/>
      <c r="F104" s="99"/>
      <c r="G104" s="99"/>
      <c r="H104" s="99"/>
      <c r="I104" s="99"/>
      <c r="J104" s="3"/>
      <c r="K104" s="3"/>
    </row>
    <row r="105" spans="1:13" ht="15.75" thickBot="1" x14ac:dyDescent="0.3">
      <c r="A105" s="62"/>
      <c r="B105" s="62"/>
      <c r="C105" s="62"/>
      <c r="D105" s="62"/>
      <c r="E105" s="62"/>
      <c r="F105" s="62"/>
      <c r="G105" s="62"/>
      <c r="H105" s="66"/>
      <c r="L105" s="62"/>
    </row>
    <row r="106" spans="1:13" ht="15.75" x14ac:dyDescent="0.25">
      <c r="A106" s="62"/>
      <c r="B106" s="319" t="s">
        <v>254</v>
      </c>
      <c r="C106" s="320"/>
      <c r="D106" s="320"/>
      <c r="E106" s="321"/>
      <c r="F106" s="41" t="s">
        <v>19</v>
      </c>
      <c r="G106" s="42" t="s">
        <v>20</v>
      </c>
      <c r="H106" s="42" t="s">
        <v>215</v>
      </c>
      <c r="I106" s="42" t="s">
        <v>216</v>
      </c>
      <c r="L106" s="62"/>
    </row>
    <row r="107" spans="1:13" ht="15.75" thickBot="1" x14ac:dyDescent="0.3">
      <c r="A107" s="62"/>
      <c r="B107" s="365" t="s">
        <v>21</v>
      </c>
      <c r="C107" s="366"/>
      <c r="D107" s="366"/>
      <c r="E107" s="367"/>
      <c r="F107" s="270"/>
      <c r="G107" s="271"/>
      <c r="H107" s="271"/>
      <c r="I107" s="271"/>
      <c r="L107" s="62"/>
    </row>
    <row r="108" spans="1:13" ht="15.75" thickBot="1" x14ac:dyDescent="0.3">
      <c r="A108" s="62"/>
      <c r="B108" s="62"/>
      <c r="C108" s="62"/>
      <c r="D108" s="62"/>
      <c r="E108" s="62"/>
      <c r="F108" s="62"/>
      <c r="G108" s="62"/>
      <c r="H108" s="62"/>
      <c r="L108" s="62"/>
    </row>
    <row r="109" spans="1:13" s="13" customFormat="1" ht="19.5" thickBot="1" x14ac:dyDescent="0.35">
      <c r="B109" s="312" t="s">
        <v>255</v>
      </c>
      <c r="C109" s="313"/>
      <c r="D109" s="314"/>
      <c r="E109"/>
      <c r="F109"/>
      <c r="G109"/>
      <c r="H109"/>
    </row>
    <row r="110" spans="1:13" s="13" customFormat="1" x14ac:dyDescent="0.25">
      <c r="B110" s="91" t="s">
        <v>22</v>
      </c>
      <c r="C110" s="10" t="s">
        <v>23</v>
      </c>
      <c r="D110" s="92" t="s">
        <v>24</v>
      </c>
      <c r="E110"/>
      <c r="F110"/>
      <c r="G110"/>
      <c r="H110"/>
      <c r="I110"/>
      <c r="J110"/>
      <c r="K110"/>
    </row>
    <row r="111" spans="1:13" s="13" customFormat="1" x14ac:dyDescent="0.25">
      <c r="B111" s="196" t="s">
        <v>200</v>
      </c>
      <c r="C111" s="8">
        <v>1</v>
      </c>
      <c r="D111" s="272"/>
      <c r="E111"/>
      <c r="F111"/>
      <c r="G111"/>
      <c r="H111"/>
      <c r="I111"/>
      <c r="J111"/>
      <c r="K111"/>
      <c r="M111" s="16"/>
    </row>
    <row r="112" spans="1:13" s="13" customFormat="1" x14ac:dyDescent="0.25">
      <c r="B112" s="196" t="s">
        <v>199</v>
      </c>
      <c r="C112" s="8">
        <v>1</v>
      </c>
      <c r="D112" s="272"/>
      <c r="E112"/>
      <c r="F112"/>
      <c r="G112"/>
      <c r="H112"/>
      <c r="I112"/>
      <c r="J112"/>
      <c r="K112"/>
      <c r="M112" s="16"/>
    </row>
    <row r="113" spans="1:13" s="13" customFormat="1" x14ac:dyDescent="0.25">
      <c r="B113" s="72" t="s">
        <v>130</v>
      </c>
      <c r="C113" s="8">
        <v>1</v>
      </c>
      <c r="D113" s="273"/>
      <c r="E113"/>
      <c r="F113"/>
      <c r="G113"/>
      <c r="H113"/>
      <c r="I113"/>
      <c r="J113"/>
    </row>
    <row r="114" spans="1:13" s="13" customFormat="1" x14ac:dyDescent="0.25">
      <c r="B114" s="72" t="s">
        <v>131</v>
      </c>
      <c r="C114" s="8">
        <v>1</v>
      </c>
      <c r="D114" s="273"/>
      <c r="E114"/>
      <c r="F114"/>
      <c r="G114"/>
      <c r="H114"/>
      <c r="I114"/>
      <c r="J114"/>
    </row>
    <row r="115" spans="1:13" s="13" customFormat="1" x14ac:dyDescent="0.25">
      <c r="B115" s="72" t="s">
        <v>132</v>
      </c>
      <c r="C115" s="8">
        <v>1</v>
      </c>
      <c r="D115" s="273"/>
      <c r="E115"/>
      <c r="F115"/>
      <c r="G115"/>
      <c r="H115"/>
      <c r="I115"/>
      <c r="J115"/>
    </row>
    <row r="116" spans="1:13" s="13" customFormat="1" x14ac:dyDescent="0.25">
      <c r="B116" s="93" t="s">
        <v>133</v>
      </c>
      <c r="C116" s="8">
        <v>1</v>
      </c>
      <c r="D116" s="274"/>
      <c r="E116"/>
      <c r="F116"/>
      <c r="G116"/>
      <c r="H116"/>
      <c r="I116"/>
      <c r="J116"/>
    </row>
    <row r="117" spans="1:13" s="13" customFormat="1" x14ac:dyDescent="0.25">
      <c r="B117" s="196" t="s">
        <v>134</v>
      </c>
      <c r="C117" s="8">
        <v>1</v>
      </c>
      <c r="D117" s="272"/>
      <c r="E117"/>
      <c r="F117"/>
      <c r="G117"/>
      <c r="H117"/>
      <c r="I117"/>
      <c r="J117"/>
      <c r="K117"/>
    </row>
    <row r="118" spans="1:13" s="13" customFormat="1" x14ac:dyDescent="0.25">
      <c r="B118" s="196" t="s">
        <v>135</v>
      </c>
      <c r="C118" s="260">
        <v>1</v>
      </c>
      <c r="D118" s="272"/>
      <c r="E118"/>
      <c r="F118"/>
      <c r="G118"/>
      <c r="H118"/>
      <c r="I118"/>
      <c r="J118"/>
      <c r="K118"/>
    </row>
    <row r="119" spans="1:13" s="13" customFormat="1" x14ac:dyDescent="0.25">
      <c r="B119" s="196" t="s">
        <v>136</v>
      </c>
      <c r="C119" s="8">
        <v>1</v>
      </c>
      <c r="D119" s="272"/>
      <c r="E119"/>
      <c r="F119"/>
      <c r="G119"/>
      <c r="H119"/>
      <c r="I119"/>
      <c r="J119"/>
      <c r="K119"/>
    </row>
    <row r="120" spans="1:13" s="13" customFormat="1" ht="15.75" thickBot="1" x14ac:dyDescent="0.3">
      <c r="B120" s="106" t="s">
        <v>123</v>
      </c>
      <c r="C120" s="107">
        <v>1</v>
      </c>
      <c r="D120" s="275"/>
      <c r="E120"/>
      <c r="F120"/>
      <c r="G120"/>
      <c r="H120"/>
      <c r="I120"/>
      <c r="J120"/>
      <c r="K120"/>
    </row>
    <row r="121" spans="1:13" x14ac:dyDescent="0.25">
      <c r="A121" s="62"/>
      <c r="B121" s="62"/>
      <c r="C121" s="62"/>
      <c r="D121" s="62"/>
      <c r="E121" s="62"/>
      <c r="F121" s="62"/>
      <c r="G121" s="62"/>
      <c r="H121" s="62"/>
      <c r="L121" s="62"/>
    </row>
    <row r="122" spans="1:13" x14ac:dyDescent="0.25">
      <c r="A122" s="62"/>
      <c r="B122" s="67"/>
      <c r="C122" s="68"/>
      <c r="D122" s="67"/>
      <c r="E122" s="62"/>
      <c r="F122" s="62"/>
      <c r="G122" s="62"/>
      <c r="H122" s="62"/>
      <c r="L122" s="62"/>
    </row>
    <row r="123" spans="1:13" x14ac:dyDescent="0.25">
      <c r="A123" s="62"/>
      <c r="B123" s="58" t="s">
        <v>122</v>
      </c>
      <c r="C123" s="61"/>
      <c r="D123" s="61"/>
      <c r="E123" s="61"/>
      <c r="F123" s="61"/>
      <c r="G123" s="62"/>
      <c r="H123" s="62"/>
      <c r="L123" s="62"/>
    </row>
    <row r="124" spans="1:13" x14ac:dyDescent="0.25">
      <c r="A124" s="62"/>
      <c r="B124" s="276"/>
      <c r="C124" s="276"/>
      <c r="D124" s="276"/>
      <c r="E124" s="276"/>
      <c r="F124" s="276"/>
      <c r="G124" s="277"/>
      <c r="H124" s="277"/>
      <c r="I124" s="278"/>
      <c r="J124" s="278"/>
      <c r="L124" s="62"/>
    </row>
    <row r="125" spans="1:13" ht="15.75" thickBot="1" x14ac:dyDescent="0.3">
      <c r="B125" s="279"/>
      <c r="C125" s="280"/>
      <c r="D125" s="280"/>
      <c r="E125" s="279"/>
      <c r="F125" s="281"/>
      <c r="G125" s="278"/>
      <c r="H125" s="279"/>
      <c r="I125" s="278"/>
      <c r="J125" s="279"/>
    </row>
    <row r="126" spans="1:13" x14ac:dyDescent="0.25">
      <c r="B126" s="78" t="s">
        <v>137</v>
      </c>
      <c r="C126" s="61"/>
      <c r="D126" s="61"/>
      <c r="E126" s="79" t="s">
        <v>138</v>
      </c>
      <c r="H126" s="79" t="s">
        <v>139</v>
      </c>
      <c r="J126" s="79" t="s">
        <v>140</v>
      </c>
    </row>
    <row r="127" spans="1:13" x14ac:dyDescent="0.25">
      <c r="K127" s="3"/>
      <c r="L127" s="3"/>
      <c r="M127" s="3"/>
    </row>
    <row r="128" spans="1:13" x14ac:dyDescent="0.25">
      <c r="A128" s="62"/>
      <c r="B128" s="69"/>
      <c r="C128" s="61"/>
      <c r="D128" s="61"/>
      <c r="E128" s="61"/>
      <c r="F128" s="61"/>
      <c r="G128" s="62"/>
      <c r="H128" s="62"/>
      <c r="L128" s="62"/>
    </row>
    <row r="129" spans="1:12" x14ac:dyDescent="0.25">
      <c r="A129" s="62"/>
      <c r="B129" s="61"/>
      <c r="C129" s="61"/>
      <c r="D129" s="61"/>
      <c r="E129" s="61"/>
      <c r="F129" s="61"/>
      <c r="G129" s="62"/>
      <c r="H129" s="62"/>
      <c r="L129" s="62"/>
    </row>
  </sheetData>
  <sheetProtection algorithmName="SHA-512" hashValue="CZTUKmN8HA7FCmhXX0skvfLC4DEWdXS5d9JSEJ+wQoBrzVlmucE1RbTix5s8ajx8YeXQJhXekW0b7nd5xg2h/Q==" saltValue="sktye3xOs9MO2UYc9re5xg==" spinCount="100000" sheet="1" objects="1" scenarios="1"/>
  <mergeCells count="52">
    <mergeCell ref="B12:F12"/>
    <mergeCell ref="B13:F13"/>
    <mergeCell ref="B14:F14"/>
    <mergeCell ref="B15:F15"/>
    <mergeCell ref="B16:F16"/>
    <mergeCell ref="F89:F90"/>
    <mergeCell ref="H89:H90"/>
    <mergeCell ref="K89:K90"/>
    <mergeCell ref="G89:G90"/>
    <mergeCell ref="I89:I90"/>
    <mergeCell ref="J89:J90"/>
    <mergeCell ref="C2:F2"/>
    <mergeCell ref="C3:F3"/>
    <mergeCell ref="C4:F4"/>
    <mergeCell ref="C32:C33"/>
    <mergeCell ref="E32:E33"/>
    <mergeCell ref="B22:K22"/>
    <mergeCell ref="C5:F5"/>
    <mergeCell ref="B7:F7"/>
    <mergeCell ref="B8:F8"/>
    <mergeCell ref="B9:F9"/>
    <mergeCell ref="B10:F10"/>
    <mergeCell ref="B11:F11"/>
    <mergeCell ref="B17:F17"/>
    <mergeCell ref="B18:F18"/>
    <mergeCell ref="B19:F19"/>
    <mergeCell ref="B20:F20"/>
    <mergeCell ref="B109:D109"/>
    <mergeCell ref="C54:C55"/>
    <mergeCell ref="E54:E55"/>
    <mergeCell ref="C45:C46"/>
    <mergeCell ref="E45:E46"/>
    <mergeCell ref="B107:E107"/>
    <mergeCell ref="B89:B90"/>
    <mergeCell ref="C89:C90"/>
    <mergeCell ref="D89:D90"/>
    <mergeCell ref="E89:E90"/>
    <mergeCell ref="B106:E106"/>
    <mergeCell ref="B78:K78"/>
    <mergeCell ref="B88:K88"/>
    <mergeCell ref="B103:G103"/>
    <mergeCell ref="D45:D46"/>
    <mergeCell ref="D54:D55"/>
    <mergeCell ref="B68:K68"/>
    <mergeCell ref="D23:D24"/>
    <mergeCell ref="D32:D33"/>
    <mergeCell ref="C23:C24"/>
    <mergeCell ref="E23:E24"/>
    <mergeCell ref="B31:K31"/>
    <mergeCell ref="B44:K44"/>
    <mergeCell ref="B53:K53"/>
    <mergeCell ref="B62:K62"/>
  </mergeCells>
  <phoneticPr fontId="24" type="noConversion"/>
  <pageMargins left="0.7" right="0.7" top="0.75" bottom="0.75" header="0.3" footer="0.3"/>
  <pageSetup paperSize="9" scale="4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M125"/>
  <sheetViews>
    <sheetView topLeftCell="A104" zoomScaleNormal="100" workbookViewId="0">
      <selection activeCell="H10" sqref="H10"/>
    </sheetView>
  </sheetViews>
  <sheetFormatPr defaultRowHeight="15" x14ac:dyDescent="0.25"/>
  <cols>
    <col min="2" max="2" width="45.85546875" customWidth="1"/>
    <col min="3" max="3" width="13.28515625" customWidth="1"/>
    <col min="4" max="4" width="23.42578125" customWidth="1"/>
    <col min="5" max="8" width="22.85546875" customWidth="1"/>
    <col min="9" max="9" width="22" customWidth="1"/>
    <col min="10" max="10" width="21.7109375" customWidth="1"/>
    <col min="11" max="11" width="25.7109375" customWidth="1"/>
    <col min="12" max="12" width="19" customWidth="1"/>
  </cols>
  <sheetData>
    <row r="1" spans="1:13" ht="15.75" thickBot="1" x14ac:dyDescent="0.3"/>
    <row r="2" spans="1:13" ht="16.5" customHeight="1" thickBot="1" x14ac:dyDescent="0.3">
      <c r="B2" s="49" t="s">
        <v>0</v>
      </c>
      <c r="C2" s="333" t="s">
        <v>219</v>
      </c>
      <c r="D2" s="334"/>
      <c r="E2" s="334"/>
      <c r="F2" s="335"/>
      <c r="G2" s="3"/>
      <c r="H2" s="3"/>
      <c r="I2" s="3"/>
    </row>
    <row r="3" spans="1:13" ht="29.25" customHeight="1" thickBot="1" x14ac:dyDescent="0.3">
      <c r="B3" s="49" t="s">
        <v>1</v>
      </c>
      <c r="C3" s="333" t="s">
        <v>141</v>
      </c>
      <c r="D3" s="334"/>
      <c r="E3" s="334"/>
      <c r="F3" s="335"/>
    </row>
    <row r="4" spans="1:13" ht="16.5" customHeight="1" thickBot="1" x14ac:dyDescent="0.3">
      <c r="B4" s="49" t="s">
        <v>142</v>
      </c>
      <c r="C4" s="333" t="s">
        <v>153</v>
      </c>
      <c r="D4" s="334"/>
      <c r="E4" s="334"/>
      <c r="F4" s="335"/>
    </row>
    <row r="5" spans="1:13" ht="22.5" customHeight="1" thickBot="1" x14ac:dyDescent="0.3">
      <c r="B5" s="49" t="s">
        <v>2</v>
      </c>
      <c r="C5" s="307"/>
      <c r="D5" s="308"/>
      <c r="E5" s="308"/>
      <c r="F5" s="309"/>
    </row>
    <row r="6" spans="1:13" ht="15.6" customHeight="1" thickBot="1" x14ac:dyDescent="0.3">
      <c r="B6" s="1"/>
      <c r="C6" s="1"/>
      <c r="D6" s="1"/>
      <c r="E6" s="1"/>
      <c r="F6" s="2"/>
      <c r="K6" s="3"/>
      <c r="L6" s="3"/>
      <c r="M6" s="3"/>
    </row>
    <row r="7" spans="1:13" ht="21" customHeight="1" x14ac:dyDescent="0.3">
      <c r="A7" s="211"/>
      <c r="B7" s="342" t="s">
        <v>121</v>
      </c>
      <c r="C7" s="343"/>
      <c r="D7" s="343"/>
      <c r="E7" s="343"/>
      <c r="F7" s="344"/>
    </row>
    <row r="8" spans="1:13" s="209" customFormat="1" ht="12.75" x14ac:dyDescent="0.25">
      <c r="B8" s="336" t="s">
        <v>224</v>
      </c>
      <c r="C8" s="337"/>
      <c r="D8" s="337"/>
      <c r="E8" s="337"/>
      <c r="F8" s="338"/>
    </row>
    <row r="9" spans="1:13" s="209" customFormat="1" ht="12.75" x14ac:dyDescent="0.25">
      <c r="B9" s="336" t="s">
        <v>225</v>
      </c>
      <c r="C9" s="337"/>
      <c r="D9" s="337"/>
      <c r="E9" s="337"/>
      <c r="F9" s="338"/>
    </row>
    <row r="10" spans="1:13" s="209" customFormat="1" ht="30.75" customHeight="1" x14ac:dyDescent="0.25">
      <c r="B10" s="336" t="s">
        <v>226</v>
      </c>
      <c r="C10" s="337"/>
      <c r="D10" s="337"/>
      <c r="E10" s="337"/>
      <c r="F10" s="338"/>
    </row>
    <row r="11" spans="1:13" s="209" customFormat="1" ht="14.45" customHeight="1" x14ac:dyDescent="0.25">
      <c r="B11" s="336" t="s">
        <v>227</v>
      </c>
      <c r="C11" s="337"/>
      <c r="D11" s="337"/>
      <c r="E11" s="337"/>
      <c r="F11" s="338"/>
    </row>
    <row r="12" spans="1:13" s="209" customFormat="1" ht="26.25" customHeight="1" x14ac:dyDescent="0.25">
      <c r="B12" s="336" t="s">
        <v>228</v>
      </c>
      <c r="C12" s="337"/>
      <c r="D12" s="337"/>
      <c r="E12" s="337"/>
      <c r="F12" s="338"/>
    </row>
    <row r="13" spans="1:13" s="209" customFormat="1" ht="12.75" x14ac:dyDescent="0.25">
      <c r="B13" s="336" t="s">
        <v>229</v>
      </c>
      <c r="C13" s="337"/>
      <c r="D13" s="337"/>
      <c r="E13" s="337"/>
      <c r="F13" s="338"/>
    </row>
    <row r="14" spans="1:13" s="209" customFormat="1" ht="26.25" customHeight="1" x14ac:dyDescent="0.25">
      <c r="B14" s="336" t="s">
        <v>230</v>
      </c>
      <c r="C14" s="337"/>
      <c r="D14" s="337"/>
      <c r="E14" s="337"/>
      <c r="F14" s="338"/>
    </row>
    <row r="15" spans="1:13" s="209" customFormat="1" ht="12.75" x14ac:dyDescent="0.25">
      <c r="B15" s="336" t="s">
        <v>231</v>
      </c>
      <c r="C15" s="337"/>
      <c r="D15" s="337"/>
      <c r="E15" s="337"/>
      <c r="F15" s="338"/>
    </row>
    <row r="16" spans="1:13" s="209" customFormat="1" ht="12.75" x14ac:dyDescent="0.25">
      <c r="B16" s="336" t="s">
        <v>232</v>
      </c>
      <c r="C16" s="337"/>
      <c r="D16" s="337"/>
      <c r="E16" s="337"/>
      <c r="F16" s="338"/>
    </row>
    <row r="17" spans="2:11" s="209" customFormat="1" ht="26.25" customHeight="1" x14ac:dyDescent="0.25">
      <c r="B17" s="336" t="s">
        <v>248</v>
      </c>
      <c r="C17" s="337"/>
      <c r="D17" s="337"/>
      <c r="E17" s="337"/>
      <c r="F17" s="338"/>
    </row>
    <row r="18" spans="2:11" s="209" customFormat="1" ht="12.75" x14ac:dyDescent="0.25">
      <c r="B18" s="339" t="s">
        <v>233</v>
      </c>
      <c r="C18" s="340"/>
      <c r="D18" s="340"/>
      <c r="E18" s="340"/>
      <c r="F18" s="341"/>
    </row>
    <row r="19" spans="2:11" s="209" customFormat="1" ht="39" customHeight="1" x14ac:dyDescent="0.25">
      <c r="B19" s="339" t="s">
        <v>234</v>
      </c>
      <c r="C19" s="340"/>
      <c r="D19" s="340"/>
      <c r="E19" s="340"/>
      <c r="F19" s="341"/>
    </row>
    <row r="20" spans="2:11" s="209" customFormat="1" ht="39" customHeight="1" thickBot="1" x14ac:dyDescent="0.3">
      <c r="B20" s="356" t="s">
        <v>235</v>
      </c>
      <c r="C20" s="357"/>
      <c r="D20" s="357"/>
      <c r="E20" s="357"/>
      <c r="F20" s="358"/>
    </row>
    <row r="21" spans="2:11" ht="16.5" thickBot="1" x14ac:dyDescent="0.3">
      <c r="B21" s="210"/>
      <c r="C21" s="210"/>
      <c r="D21" s="210"/>
      <c r="E21" s="210"/>
      <c r="F21" s="210"/>
      <c r="G21" s="210"/>
      <c r="H21" s="210"/>
      <c r="I21" s="3"/>
      <c r="J21" s="3"/>
      <c r="K21" s="3"/>
    </row>
    <row r="22" spans="2:11" ht="15.75" customHeight="1" thickBot="1" x14ac:dyDescent="0.3">
      <c r="B22" s="359" t="s">
        <v>237</v>
      </c>
      <c r="C22" s="360"/>
      <c r="D22" s="360"/>
      <c r="E22" s="360"/>
      <c r="F22" s="360"/>
      <c r="G22" s="360"/>
      <c r="H22" s="360"/>
      <c r="I22" s="360"/>
      <c r="J22" s="360"/>
      <c r="K22" s="361"/>
    </row>
    <row r="23" spans="2:11" ht="15.75" customHeight="1" x14ac:dyDescent="0.25">
      <c r="B23" s="32" t="s">
        <v>3</v>
      </c>
      <c r="C23" s="363" t="s">
        <v>4</v>
      </c>
      <c r="D23" s="348" t="s">
        <v>204</v>
      </c>
      <c r="E23" s="376" t="s">
        <v>25</v>
      </c>
      <c r="F23" s="201" t="s">
        <v>117</v>
      </c>
      <c r="G23" s="201" t="s">
        <v>118</v>
      </c>
      <c r="H23" s="201" t="s">
        <v>119</v>
      </c>
      <c r="I23" s="201" t="s">
        <v>213</v>
      </c>
      <c r="J23" s="201" t="s">
        <v>214</v>
      </c>
      <c r="K23" s="201" t="s">
        <v>124</v>
      </c>
    </row>
    <row r="24" spans="2:11" ht="15.75" thickBot="1" x14ac:dyDescent="0.3">
      <c r="B24" s="33" t="s">
        <v>26</v>
      </c>
      <c r="C24" s="316"/>
      <c r="D24" s="349"/>
      <c r="E24" s="377"/>
      <c r="F24" s="200"/>
      <c r="G24" s="200"/>
      <c r="H24" s="200"/>
      <c r="I24" s="200"/>
      <c r="J24" s="200"/>
      <c r="K24" s="200"/>
    </row>
    <row r="25" spans="2:11" s="3" customFormat="1" ht="12.75" x14ac:dyDescent="0.2">
      <c r="B25" s="31" t="s">
        <v>27</v>
      </c>
      <c r="C25" s="164">
        <v>27000</v>
      </c>
      <c r="D25" s="263"/>
      <c r="E25" s="241">
        <f>D25*C25</f>
        <v>0</v>
      </c>
      <c r="F25" s="76">
        <f>E25*12</f>
        <v>0</v>
      </c>
      <c r="G25" s="76">
        <f>(F25*$F$102)+F25</f>
        <v>0</v>
      </c>
      <c r="H25" s="76">
        <f>(G25*$G$102)+G25</f>
        <v>0</v>
      </c>
      <c r="I25" s="76">
        <f>(H25*$H$102)+H25</f>
        <v>0</v>
      </c>
      <c r="J25" s="76">
        <f>(I25*$I$102)+I25</f>
        <v>0</v>
      </c>
      <c r="K25" s="81">
        <f>F25+G25+H25+I25+J25</f>
        <v>0</v>
      </c>
    </row>
    <row r="26" spans="2:11" s="3" customFormat="1" ht="12.75" x14ac:dyDescent="0.2">
      <c r="B26" s="31" t="s">
        <v>149</v>
      </c>
      <c r="C26" s="164">
        <v>1735</v>
      </c>
      <c r="D26" s="264"/>
      <c r="E26" s="241">
        <f t="shared" ref="E26:E28" si="0">D26*C26</f>
        <v>0</v>
      </c>
      <c r="F26" s="76">
        <f t="shared" ref="F26:F28" si="1">E26*12</f>
        <v>0</v>
      </c>
      <c r="G26" s="76">
        <f t="shared" ref="G26:G28" si="2">(F26*$F$102)+F26</f>
        <v>0</v>
      </c>
      <c r="H26" s="76">
        <f t="shared" ref="H26:H28" si="3">(G26*$G$102)+G26</f>
        <v>0</v>
      </c>
      <c r="I26" s="76">
        <f t="shared" ref="I26:I28" si="4">(H26*$H$102)+H26</f>
        <v>0</v>
      </c>
      <c r="J26" s="76">
        <f t="shared" ref="J26:J28" si="5">(I26*$I$102)+I26</f>
        <v>0</v>
      </c>
      <c r="K26" s="81">
        <f t="shared" ref="K26:K28" si="6">F26+G26+H26+I26+J26</f>
        <v>0</v>
      </c>
    </row>
    <row r="27" spans="2:11" s="3" customFormat="1" ht="12.75" x14ac:dyDescent="0.2">
      <c r="B27" s="31" t="s">
        <v>28</v>
      </c>
      <c r="C27" s="164">
        <v>3284</v>
      </c>
      <c r="D27" s="264"/>
      <c r="E27" s="241">
        <f t="shared" si="0"/>
        <v>0</v>
      </c>
      <c r="F27" s="76">
        <f t="shared" si="1"/>
        <v>0</v>
      </c>
      <c r="G27" s="76">
        <f t="shared" si="2"/>
        <v>0</v>
      </c>
      <c r="H27" s="76">
        <f t="shared" si="3"/>
        <v>0</v>
      </c>
      <c r="I27" s="76">
        <f t="shared" si="4"/>
        <v>0</v>
      </c>
      <c r="J27" s="76">
        <f t="shared" si="5"/>
        <v>0</v>
      </c>
      <c r="K27" s="81">
        <f t="shared" si="6"/>
        <v>0</v>
      </c>
    </row>
    <row r="28" spans="2:11" s="3" customFormat="1" ht="13.5" thickBot="1" x14ac:dyDescent="0.25">
      <c r="B28" s="31" t="s">
        <v>150</v>
      </c>
      <c r="C28" s="164">
        <v>1050</v>
      </c>
      <c r="D28" s="264"/>
      <c r="E28" s="241">
        <f t="shared" si="0"/>
        <v>0</v>
      </c>
      <c r="F28" s="76">
        <f t="shared" si="1"/>
        <v>0</v>
      </c>
      <c r="G28" s="76">
        <f t="shared" si="2"/>
        <v>0</v>
      </c>
      <c r="H28" s="76">
        <f t="shared" si="3"/>
        <v>0</v>
      </c>
      <c r="I28" s="76">
        <f t="shared" si="4"/>
        <v>0</v>
      </c>
      <c r="J28" s="76">
        <f t="shared" si="5"/>
        <v>0</v>
      </c>
      <c r="K28" s="81">
        <f t="shared" si="6"/>
        <v>0</v>
      </c>
    </row>
    <row r="29" spans="2:11" ht="15.75" thickBot="1" x14ac:dyDescent="0.3">
      <c r="B29" s="228" t="s">
        <v>10</v>
      </c>
      <c r="C29" s="229">
        <f t="shared" ref="C29" si="7">SUM(C25:C28)</f>
        <v>33069</v>
      </c>
      <c r="D29" s="206"/>
      <c r="E29" s="213">
        <f t="shared" ref="E29:K29" si="8">SUM(E25:E28)</f>
        <v>0</v>
      </c>
      <c r="F29" s="213">
        <f t="shared" si="8"/>
        <v>0</v>
      </c>
      <c r="G29" s="213">
        <f t="shared" si="8"/>
        <v>0</v>
      </c>
      <c r="H29" s="227">
        <f t="shared" si="8"/>
        <v>0</v>
      </c>
      <c r="I29" s="213">
        <f t="shared" si="8"/>
        <v>0</v>
      </c>
      <c r="J29" s="213">
        <f t="shared" si="8"/>
        <v>0</v>
      </c>
      <c r="K29" s="213">
        <f t="shared" si="8"/>
        <v>0</v>
      </c>
    </row>
    <row r="30" spans="2:11" ht="15.75" customHeight="1" x14ac:dyDescent="0.25">
      <c r="J30" s="3"/>
    </row>
    <row r="31" spans="2:11" ht="15.75" customHeight="1" thickBot="1" x14ac:dyDescent="0.3">
      <c r="J31" s="3"/>
    </row>
    <row r="32" spans="2:11" ht="15.75" customHeight="1" thickBot="1" x14ac:dyDescent="0.3">
      <c r="B32" s="359" t="s">
        <v>236</v>
      </c>
      <c r="C32" s="360"/>
      <c r="D32" s="360"/>
      <c r="E32" s="360"/>
      <c r="F32" s="360"/>
      <c r="G32" s="360"/>
      <c r="H32" s="360"/>
      <c r="I32" s="360"/>
      <c r="J32" s="360"/>
      <c r="K32" s="361"/>
    </row>
    <row r="33" spans="2:13" ht="15" customHeight="1" x14ac:dyDescent="0.25">
      <c r="B33" s="37" t="s">
        <v>3</v>
      </c>
      <c r="C33" s="363" t="s">
        <v>4</v>
      </c>
      <c r="D33" s="348" t="s">
        <v>204</v>
      </c>
      <c r="E33" s="376" t="s">
        <v>25</v>
      </c>
      <c r="F33" s="201" t="s">
        <v>117</v>
      </c>
      <c r="G33" s="201" t="s">
        <v>118</v>
      </c>
      <c r="H33" s="201" t="s">
        <v>119</v>
      </c>
      <c r="I33" s="201" t="s">
        <v>213</v>
      </c>
      <c r="J33" s="201" t="s">
        <v>214</v>
      </c>
      <c r="K33" s="201" t="s">
        <v>124</v>
      </c>
    </row>
    <row r="34" spans="2:13" ht="15.75" thickBot="1" x14ac:dyDescent="0.3">
      <c r="B34" s="38" t="s">
        <v>26</v>
      </c>
      <c r="C34" s="316"/>
      <c r="D34" s="349"/>
      <c r="E34" s="377"/>
      <c r="F34" s="200"/>
      <c r="G34" s="200"/>
      <c r="H34" s="200"/>
      <c r="I34" s="200"/>
      <c r="J34" s="200"/>
      <c r="K34" s="200"/>
    </row>
    <row r="35" spans="2:13" s="3" customFormat="1" ht="12.75" x14ac:dyDescent="0.2">
      <c r="B35" s="23" t="s">
        <v>29</v>
      </c>
      <c r="C35" s="166">
        <v>1194</v>
      </c>
      <c r="D35" s="264"/>
      <c r="E35" s="241">
        <f>D35*C35</f>
        <v>0</v>
      </c>
      <c r="F35" s="75">
        <f>E35*12</f>
        <v>0</v>
      </c>
      <c r="G35" s="75">
        <f>(F35*$F$102)+F35</f>
        <v>0</v>
      </c>
      <c r="H35" s="75">
        <f>(G35*$G$102)+G35</f>
        <v>0</v>
      </c>
      <c r="I35" s="76">
        <f>(H35*$H$102)+H35</f>
        <v>0</v>
      </c>
      <c r="J35" s="76">
        <f>(I35*$I$102)+I35</f>
        <v>0</v>
      </c>
      <c r="K35" s="81">
        <f>F35+G35+H35+I35+J35</f>
        <v>0</v>
      </c>
    </row>
    <row r="36" spans="2:13" s="3" customFormat="1" ht="12.75" x14ac:dyDescent="0.2">
      <c r="B36" s="23" t="s">
        <v>30</v>
      </c>
      <c r="C36" s="166">
        <v>3063</v>
      </c>
      <c r="D36" s="264"/>
      <c r="E36" s="241">
        <f t="shared" ref="E36:E39" si="9">D36*C36</f>
        <v>0</v>
      </c>
      <c r="F36" s="75">
        <f t="shared" ref="F36:F39" si="10">E36*12</f>
        <v>0</v>
      </c>
      <c r="G36" s="75">
        <f t="shared" ref="G36:G39" si="11">(F36*$F$102)+F36</f>
        <v>0</v>
      </c>
      <c r="H36" s="75">
        <f t="shared" ref="H36:H39" si="12">(G36*$G$102)+G36</f>
        <v>0</v>
      </c>
      <c r="I36" s="76">
        <f t="shared" ref="I36:I39" si="13">(H36*$H$102)+H36</f>
        <v>0</v>
      </c>
      <c r="J36" s="76">
        <f t="shared" ref="J36:J39" si="14">(I36*$I$102)+I36</f>
        <v>0</v>
      </c>
      <c r="K36" s="81">
        <f t="shared" ref="K36:K39" si="15">F36+G36+H36+I36+J36</f>
        <v>0</v>
      </c>
    </row>
    <row r="37" spans="2:13" s="3" customFormat="1" ht="12.75" x14ac:dyDescent="0.2">
      <c r="B37" s="23" t="s">
        <v>31</v>
      </c>
      <c r="C37" s="166">
        <v>3130</v>
      </c>
      <c r="D37" s="264"/>
      <c r="E37" s="241">
        <f t="shared" si="9"/>
        <v>0</v>
      </c>
      <c r="F37" s="75">
        <f t="shared" si="10"/>
        <v>0</v>
      </c>
      <c r="G37" s="75">
        <f t="shared" si="11"/>
        <v>0</v>
      </c>
      <c r="H37" s="75">
        <f t="shared" si="12"/>
        <v>0</v>
      </c>
      <c r="I37" s="76">
        <f t="shared" si="13"/>
        <v>0</v>
      </c>
      <c r="J37" s="76">
        <f t="shared" si="14"/>
        <v>0</v>
      </c>
      <c r="K37" s="81">
        <f t="shared" si="15"/>
        <v>0</v>
      </c>
    </row>
    <row r="38" spans="2:13" s="3" customFormat="1" ht="12.75" x14ac:dyDescent="0.2">
      <c r="B38" s="23" t="s">
        <v>32</v>
      </c>
      <c r="C38" s="166">
        <v>1922</v>
      </c>
      <c r="D38" s="264"/>
      <c r="E38" s="241">
        <f t="shared" si="9"/>
        <v>0</v>
      </c>
      <c r="F38" s="75">
        <f t="shared" si="10"/>
        <v>0</v>
      </c>
      <c r="G38" s="75">
        <f t="shared" si="11"/>
        <v>0</v>
      </c>
      <c r="H38" s="75">
        <f t="shared" si="12"/>
        <v>0</v>
      </c>
      <c r="I38" s="76">
        <f t="shared" si="13"/>
        <v>0</v>
      </c>
      <c r="J38" s="76">
        <f t="shared" si="14"/>
        <v>0</v>
      </c>
      <c r="K38" s="81">
        <f t="shared" si="15"/>
        <v>0</v>
      </c>
    </row>
    <row r="39" spans="2:13" s="3" customFormat="1" ht="13.5" thickBot="1" x14ac:dyDescent="0.25">
      <c r="B39" s="29" t="s">
        <v>33</v>
      </c>
      <c r="C39" s="176">
        <v>259</v>
      </c>
      <c r="D39" s="264"/>
      <c r="E39" s="241">
        <f t="shared" si="9"/>
        <v>0</v>
      </c>
      <c r="F39" s="75">
        <f t="shared" si="10"/>
        <v>0</v>
      </c>
      <c r="G39" s="75">
        <f t="shared" si="11"/>
        <v>0</v>
      </c>
      <c r="H39" s="75">
        <f t="shared" si="12"/>
        <v>0</v>
      </c>
      <c r="I39" s="76">
        <f t="shared" si="13"/>
        <v>0</v>
      </c>
      <c r="J39" s="76">
        <f t="shared" si="14"/>
        <v>0</v>
      </c>
      <c r="K39" s="81">
        <f t="shared" si="15"/>
        <v>0</v>
      </c>
    </row>
    <row r="40" spans="2:13" ht="15.75" thickBot="1" x14ac:dyDescent="0.3">
      <c r="B40" s="34" t="s">
        <v>10</v>
      </c>
      <c r="C40" s="35">
        <f>SUM(C35:C39)</f>
        <v>9568</v>
      </c>
      <c r="D40" s="202"/>
      <c r="E40" s="109">
        <f t="shared" ref="E40:K40" si="16">SUM(E35:E39)</f>
        <v>0</v>
      </c>
      <c r="F40" s="97">
        <f t="shared" si="16"/>
        <v>0</v>
      </c>
      <c r="G40" s="97">
        <f t="shared" si="16"/>
        <v>0</v>
      </c>
      <c r="H40" s="97">
        <f t="shared" si="16"/>
        <v>0</v>
      </c>
      <c r="I40" s="97">
        <f t="shared" si="16"/>
        <v>0</v>
      </c>
      <c r="J40" s="97">
        <f t="shared" si="16"/>
        <v>0</v>
      </c>
      <c r="K40" s="96">
        <f t="shared" si="16"/>
        <v>0</v>
      </c>
    </row>
    <row r="41" spans="2:13" x14ac:dyDescent="0.25">
      <c r="J41" s="3"/>
      <c r="K41" s="3"/>
    </row>
    <row r="42" spans="2:13" ht="15.75" thickBot="1" x14ac:dyDescent="0.3">
      <c r="J42" s="3"/>
      <c r="K42" s="3"/>
    </row>
    <row r="43" spans="2:13" s="13" customFormat="1" ht="25.15" customHeight="1" thickBot="1" x14ac:dyDescent="0.35">
      <c r="B43" s="312" t="s">
        <v>256</v>
      </c>
      <c r="C43" s="313"/>
      <c r="D43" s="313"/>
      <c r="E43" s="313"/>
      <c r="F43" s="313"/>
      <c r="G43" s="313"/>
      <c r="H43" s="313"/>
      <c r="I43" s="313"/>
      <c r="J43" s="313"/>
      <c r="K43" s="314"/>
    </row>
    <row r="44" spans="2:13" s="13" customFormat="1" ht="26.45" customHeight="1" thickBot="1" x14ac:dyDescent="0.25">
      <c r="B44" s="100" t="s">
        <v>22</v>
      </c>
      <c r="C44" s="120" t="s">
        <v>23</v>
      </c>
      <c r="D44" s="121" t="s">
        <v>24</v>
      </c>
      <c r="E44" s="120" t="s">
        <v>126</v>
      </c>
      <c r="F44" s="122" t="s">
        <v>117</v>
      </c>
      <c r="G44" s="122" t="s">
        <v>118</v>
      </c>
      <c r="H44" s="122" t="s">
        <v>119</v>
      </c>
      <c r="I44" s="101" t="s">
        <v>213</v>
      </c>
      <c r="J44" s="101" t="s">
        <v>214</v>
      </c>
      <c r="K44" s="102" t="s">
        <v>124</v>
      </c>
    </row>
    <row r="45" spans="2:13" s="13" customFormat="1" ht="14.25" x14ac:dyDescent="0.2">
      <c r="B45" s="111" t="s">
        <v>27</v>
      </c>
      <c r="C45" s="177">
        <v>20</v>
      </c>
      <c r="D45" s="267"/>
      <c r="E45" s="112">
        <f>C45*D45</f>
        <v>0</v>
      </c>
      <c r="F45" s="74">
        <f>E45*12</f>
        <v>0</v>
      </c>
      <c r="G45" s="75">
        <f>(F45*$F$102)+F45</f>
        <v>0</v>
      </c>
      <c r="H45" s="75">
        <f>(G45*$G$102)+G45</f>
        <v>0</v>
      </c>
      <c r="I45" s="76">
        <f>(H45*$H$102)+H45</f>
        <v>0</v>
      </c>
      <c r="J45" s="76">
        <f>(I45*$I$102)+I45</f>
        <v>0</v>
      </c>
      <c r="K45" s="81">
        <f>F45+G45+H45+I45+J45</f>
        <v>0</v>
      </c>
    </row>
    <row r="46" spans="2:13" s="13" customFormat="1" thickBot="1" x14ac:dyDescent="0.25">
      <c r="B46" s="134" t="s">
        <v>33</v>
      </c>
      <c r="C46" s="178">
        <v>10</v>
      </c>
      <c r="D46" s="282"/>
      <c r="E46" s="112">
        <f>C46*D46</f>
        <v>0</v>
      </c>
      <c r="F46" s="74">
        <f>E46*12</f>
        <v>0</v>
      </c>
      <c r="G46" s="75">
        <f>(F46*$F$102)+F46</f>
        <v>0</v>
      </c>
      <c r="H46" s="75">
        <f>(G46*$G$102)+G46</f>
        <v>0</v>
      </c>
      <c r="I46" s="76">
        <f>(H46*$H$102)+H46</f>
        <v>0</v>
      </c>
      <c r="J46" s="76">
        <f>(I46*$I$102)+I46</f>
        <v>0</v>
      </c>
      <c r="K46" s="81">
        <f>F46+G46+H46+I46+J46</f>
        <v>0</v>
      </c>
      <c r="M46" s="16"/>
    </row>
    <row r="47" spans="2:13" s="13" customFormat="1" thickBot="1" x14ac:dyDescent="0.25">
      <c r="B47" s="40" t="s">
        <v>151</v>
      </c>
      <c r="C47" s="133">
        <f t="shared" ref="C47:I47" si="17">SUM(C45:C46)</f>
        <v>30</v>
      </c>
      <c r="D47" s="113">
        <f t="shared" si="17"/>
        <v>0</v>
      </c>
      <c r="E47" s="113">
        <f t="shared" si="17"/>
        <v>0</v>
      </c>
      <c r="F47" s="113">
        <f t="shared" si="17"/>
        <v>0</v>
      </c>
      <c r="G47" s="113">
        <f t="shared" si="17"/>
        <v>0</v>
      </c>
      <c r="H47" s="113">
        <f t="shared" si="17"/>
        <v>0</v>
      </c>
      <c r="I47" s="113">
        <f t="shared" si="17"/>
        <v>0</v>
      </c>
      <c r="J47" s="113">
        <f>SUM(J45:J46)</f>
        <v>0</v>
      </c>
      <c r="K47" s="114">
        <f>SUM(K45:K46)</f>
        <v>0</v>
      </c>
    </row>
    <row r="48" spans="2:13" s="13" customFormat="1" ht="14.25" x14ac:dyDescent="0.2">
      <c r="B48" s="70"/>
      <c r="C48" s="70"/>
      <c r="D48" s="70"/>
      <c r="E48" s="70"/>
      <c r="F48" s="110"/>
      <c r="G48" s="110"/>
      <c r="H48" s="110"/>
      <c r="J48" s="110"/>
      <c r="K48" s="110"/>
    </row>
    <row r="49" spans="2:11" s="13" customFormat="1" thickBot="1" x14ac:dyDescent="0.25">
      <c r="B49" s="70"/>
      <c r="C49" s="70"/>
      <c r="D49" s="70"/>
      <c r="E49" s="70"/>
      <c r="F49" s="110"/>
      <c r="G49" s="110"/>
      <c r="H49" s="110"/>
      <c r="J49" s="110"/>
      <c r="K49" s="110"/>
    </row>
    <row r="50" spans="2:11" s="13" customFormat="1" ht="25.15" customHeight="1" thickBot="1" x14ac:dyDescent="0.35">
      <c r="B50" s="312" t="s">
        <v>257</v>
      </c>
      <c r="C50" s="313"/>
      <c r="D50" s="313"/>
      <c r="E50" s="313"/>
      <c r="F50" s="313"/>
      <c r="G50" s="313"/>
      <c r="H50" s="313"/>
      <c r="I50" s="313"/>
      <c r="J50" s="313"/>
      <c r="K50" s="314"/>
    </row>
    <row r="51" spans="2:11" s="13" customFormat="1" ht="26.45" customHeight="1" thickBot="1" x14ac:dyDescent="0.25">
      <c r="B51" s="100" t="s">
        <v>22</v>
      </c>
      <c r="C51" s="120" t="s">
        <v>23</v>
      </c>
      <c r="D51" s="121" t="s">
        <v>24</v>
      </c>
      <c r="E51" s="120" t="s">
        <v>126</v>
      </c>
      <c r="F51" s="122" t="s">
        <v>117</v>
      </c>
      <c r="G51" s="122" t="s">
        <v>118</v>
      </c>
      <c r="H51" s="122" t="s">
        <v>119</v>
      </c>
      <c r="I51" s="101" t="s">
        <v>213</v>
      </c>
      <c r="J51" s="101" t="s">
        <v>214</v>
      </c>
      <c r="K51" s="102" t="s">
        <v>124</v>
      </c>
    </row>
    <row r="52" spans="2:11" s="13" customFormat="1" ht="14.25" x14ac:dyDescent="0.2">
      <c r="B52" s="111" t="s">
        <v>33</v>
      </c>
      <c r="C52" s="177">
        <v>12</v>
      </c>
      <c r="D52" s="267"/>
      <c r="E52" s="112">
        <f>C52*D52</f>
        <v>0</v>
      </c>
      <c r="F52" s="74">
        <f>E52*12</f>
        <v>0</v>
      </c>
      <c r="G52" s="75">
        <f>(F52*$F$102)+F52</f>
        <v>0</v>
      </c>
      <c r="H52" s="75">
        <f>(G52*$G$102)+G52</f>
        <v>0</v>
      </c>
      <c r="I52" s="76">
        <f>(H52*$H$102)+H52</f>
        <v>0</v>
      </c>
      <c r="J52" s="76">
        <f>(I52*$I$102)+I52</f>
        <v>0</v>
      </c>
      <c r="K52" s="81">
        <f>F52+G52+H52+I52+J52</f>
        <v>0</v>
      </c>
    </row>
    <row r="53" spans="2:11" s="13" customFormat="1" ht="14.25" x14ac:dyDescent="0.2">
      <c r="B53" s="111" t="s">
        <v>30</v>
      </c>
      <c r="C53" s="177">
        <v>2</v>
      </c>
      <c r="D53" s="267"/>
      <c r="E53" s="112">
        <f>C53*D53</f>
        <v>0</v>
      </c>
      <c r="F53" s="74">
        <f t="shared" ref="F53:F54" si="18">E53*12</f>
        <v>0</v>
      </c>
      <c r="G53" s="75">
        <f t="shared" ref="G53:G54" si="19">(F53*$F$102)+F53</f>
        <v>0</v>
      </c>
      <c r="H53" s="75">
        <f t="shared" ref="H53:H54" si="20">(G53*$G$102)+G53</f>
        <v>0</v>
      </c>
      <c r="I53" s="76">
        <f t="shared" ref="I53:I54" si="21">(H53*$H$102)+H53</f>
        <v>0</v>
      </c>
      <c r="J53" s="76">
        <f t="shared" ref="J53:J54" si="22">(I53*$I$102)+I53</f>
        <v>0</v>
      </c>
      <c r="K53" s="81">
        <f t="shared" ref="K53:K54" si="23">F53+G53+H53+I53+J53</f>
        <v>0</v>
      </c>
    </row>
    <row r="54" spans="2:11" s="13" customFormat="1" thickBot="1" x14ac:dyDescent="0.25">
      <c r="B54" s="134" t="s">
        <v>28</v>
      </c>
      <c r="C54" s="178">
        <v>2</v>
      </c>
      <c r="D54" s="267"/>
      <c r="E54" s="112">
        <f>C54*D54</f>
        <v>0</v>
      </c>
      <c r="F54" s="74">
        <f t="shared" si="18"/>
        <v>0</v>
      </c>
      <c r="G54" s="75">
        <f t="shared" si="19"/>
        <v>0</v>
      </c>
      <c r="H54" s="75">
        <f t="shared" si="20"/>
        <v>0</v>
      </c>
      <c r="I54" s="76">
        <f t="shared" si="21"/>
        <v>0</v>
      </c>
      <c r="J54" s="76">
        <f t="shared" si="22"/>
        <v>0</v>
      </c>
      <c r="K54" s="81">
        <f t="shared" si="23"/>
        <v>0</v>
      </c>
    </row>
    <row r="55" spans="2:11" s="13" customFormat="1" thickBot="1" x14ac:dyDescent="0.25">
      <c r="B55" s="40" t="s">
        <v>151</v>
      </c>
      <c r="C55" s="133">
        <f t="shared" ref="C55:J55" si="24">SUM(C52:C54)</f>
        <v>16</v>
      </c>
      <c r="D55" s="113">
        <f t="shared" si="24"/>
        <v>0</v>
      </c>
      <c r="E55" s="113">
        <f t="shared" si="24"/>
        <v>0</v>
      </c>
      <c r="F55" s="113">
        <f t="shared" si="24"/>
        <v>0</v>
      </c>
      <c r="G55" s="113">
        <f t="shared" si="24"/>
        <v>0</v>
      </c>
      <c r="H55" s="113">
        <f t="shared" si="24"/>
        <v>0</v>
      </c>
      <c r="I55" s="113">
        <f t="shared" si="24"/>
        <v>0</v>
      </c>
      <c r="J55" s="113">
        <f t="shared" si="24"/>
        <v>0</v>
      </c>
      <c r="K55" s="114">
        <f>SUM(K52:K54)</f>
        <v>0</v>
      </c>
    </row>
    <row r="56" spans="2:11" s="3" customFormat="1" ht="12.75" x14ac:dyDescent="0.2"/>
    <row r="57" spans="2:11" s="3" customFormat="1" ht="13.5" thickBot="1" x14ac:dyDescent="0.25"/>
    <row r="58" spans="2:11" s="3" customFormat="1" ht="16.5" customHeight="1" thickBot="1" x14ac:dyDescent="0.25">
      <c r="B58" s="359" t="s">
        <v>258</v>
      </c>
      <c r="C58" s="360"/>
      <c r="D58" s="360"/>
      <c r="E58" s="360"/>
      <c r="F58" s="360"/>
      <c r="G58" s="360"/>
      <c r="H58" s="360"/>
      <c r="I58" s="360"/>
      <c r="J58" s="360"/>
      <c r="K58" s="361"/>
    </row>
    <row r="59" spans="2:11" s="3" customFormat="1" ht="12.75" customHeight="1" x14ac:dyDescent="0.2">
      <c r="B59" s="43" t="s">
        <v>3</v>
      </c>
      <c r="C59" s="363" t="s">
        <v>4</v>
      </c>
      <c r="D59" s="348" t="s">
        <v>204</v>
      </c>
      <c r="E59" s="376" t="s">
        <v>53</v>
      </c>
      <c r="F59" s="201" t="s">
        <v>117</v>
      </c>
      <c r="G59" s="201" t="s">
        <v>118</v>
      </c>
      <c r="H59" s="201" t="s">
        <v>119</v>
      </c>
      <c r="I59" s="201" t="s">
        <v>213</v>
      </c>
      <c r="J59" s="201" t="s">
        <v>214</v>
      </c>
      <c r="K59" s="201" t="s">
        <v>124</v>
      </c>
    </row>
    <row r="60" spans="2:11" s="3" customFormat="1" ht="13.5" thickBot="1" x14ac:dyDescent="0.25">
      <c r="B60" s="9" t="s">
        <v>54</v>
      </c>
      <c r="C60" s="316"/>
      <c r="D60" s="349"/>
      <c r="E60" s="377"/>
      <c r="F60" s="200"/>
      <c r="G60" s="200"/>
      <c r="H60" s="200"/>
      <c r="I60" s="200"/>
      <c r="J60" s="200"/>
      <c r="K60" s="200"/>
    </row>
    <row r="61" spans="2:11" x14ac:dyDescent="0.25">
      <c r="B61" s="72" t="s">
        <v>55</v>
      </c>
      <c r="C61" s="158">
        <v>2787</v>
      </c>
      <c r="D61" s="263"/>
      <c r="E61" s="242">
        <f>D61*C61</f>
        <v>0</v>
      </c>
      <c r="F61" s="116">
        <f>E61*12</f>
        <v>0</v>
      </c>
      <c r="G61" s="116">
        <f>(F61*$F$102)+F61</f>
        <v>0</v>
      </c>
      <c r="H61" s="116">
        <f>(G61*$G$102)+G61</f>
        <v>0</v>
      </c>
      <c r="I61" s="76">
        <f>(H61*$H$102)+H61</f>
        <v>0</v>
      </c>
      <c r="J61" s="76">
        <f>(I61*$I$102)+I61</f>
        <v>0</v>
      </c>
      <c r="K61" s="81">
        <f>F61+G61+H61+I61+J61</f>
        <v>0</v>
      </c>
    </row>
    <row r="62" spans="2:11" x14ac:dyDescent="0.25">
      <c r="B62" s="72" t="s">
        <v>56</v>
      </c>
      <c r="C62" s="158">
        <v>1948</v>
      </c>
      <c r="D62" s="263"/>
      <c r="E62" s="242">
        <f t="shared" ref="E62:E67" si="25">D62*C62</f>
        <v>0</v>
      </c>
      <c r="F62" s="116">
        <f t="shared" ref="F62:F67" si="26">E62*12</f>
        <v>0</v>
      </c>
      <c r="G62" s="116">
        <f t="shared" ref="G62:G67" si="27">(F62*$F$102)+F62</f>
        <v>0</v>
      </c>
      <c r="H62" s="116">
        <f t="shared" ref="H62:H67" si="28">(G62*$G$102)+G62</f>
        <v>0</v>
      </c>
      <c r="I62" s="76">
        <f t="shared" ref="I62:I67" si="29">(H62*$H$102)+H62</f>
        <v>0</v>
      </c>
      <c r="J62" s="76">
        <f t="shared" ref="J62:J67" si="30">(I62*$I$102)+I62</f>
        <v>0</v>
      </c>
      <c r="K62" s="81">
        <f t="shared" ref="K62:K67" si="31">F62+G62+H62+I62+J62</f>
        <v>0</v>
      </c>
    </row>
    <row r="63" spans="2:11" x14ac:dyDescent="0.25">
      <c r="B63" s="72" t="s">
        <v>57</v>
      </c>
      <c r="C63" s="158">
        <v>3163</v>
      </c>
      <c r="D63" s="263"/>
      <c r="E63" s="242">
        <f t="shared" si="25"/>
        <v>0</v>
      </c>
      <c r="F63" s="116">
        <f t="shared" si="26"/>
        <v>0</v>
      </c>
      <c r="G63" s="116">
        <f t="shared" si="27"/>
        <v>0</v>
      </c>
      <c r="H63" s="116">
        <f t="shared" si="28"/>
        <v>0</v>
      </c>
      <c r="I63" s="76">
        <f t="shared" si="29"/>
        <v>0</v>
      </c>
      <c r="J63" s="76">
        <f t="shared" si="30"/>
        <v>0</v>
      </c>
      <c r="K63" s="81">
        <f t="shared" si="31"/>
        <v>0</v>
      </c>
    </row>
    <row r="64" spans="2:11" x14ac:dyDescent="0.25">
      <c r="B64" s="72" t="s">
        <v>207</v>
      </c>
      <c r="C64" s="158">
        <v>490</v>
      </c>
      <c r="D64" s="263"/>
      <c r="E64" s="242">
        <f t="shared" si="25"/>
        <v>0</v>
      </c>
      <c r="F64" s="116">
        <f t="shared" si="26"/>
        <v>0</v>
      </c>
      <c r="G64" s="116">
        <f t="shared" si="27"/>
        <v>0</v>
      </c>
      <c r="H64" s="116">
        <f t="shared" si="28"/>
        <v>0</v>
      </c>
      <c r="I64" s="76">
        <f t="shared" si="29"/>
        <v>0</v>
      </c>
      <c r="J64" s="76">
        <f t="shared" si="30"/>
        <v>0</v>
      </c>
      <c r="K64" s="81">
        <f t="shared" si="31"/>
        <v>0</v>
      </c>
    </row>
    <row r="65" spans="2:13" x14ac:dyDescent="0.25">
      <c r="B65" s="72" t="s">
        <v>208</v>
      </c>
      <c r="C65" s="158">
        <v>263</v>
      </c>
      <c r="D65" s="263"/>
      <c r="E65" s="242">
        <f t="shared" si="25"/>
        <v>0</v>
      </c>
      <c r="F65" s="116">
        <f t="shared" si="26"/>
        <v>0</v>
      </c>
      <c r="G65" s="116">
        <f t="shared" si="27"/>
        <v>0</v>
      </c>
      <c r="H65" s="116">
        <f t="shared" si="28"/>
        <v>0</v>
      </c>
      <c r="I65" s="76">
        <f t="shared" si="29"/>
        <v>0</v>
      </c>
      <c r="J65" s="76">
        <f t="shared" si="30"/>
        <v>0</v>
      </c>
      <c r="K65" s="81">
        <f t="shared" si="31"/>
        <v>0</v>
      </c>
    </row>
    <row r="66" spans="2:13" x14ac:dyDescent="0.25">
      <c r="B66" s="72" t="s">
        <v>209</v>
      </c>
      <c r="C66" s="158">
        <v>318</v>
      </c>
      <c r="D66" s="263"/>
      <c r="E66" s="242">
        <f t="shared" si="25"/>
        <v>0</v>
      </c>
      <c r="F66" s="116">
        <f t="shared" si="26"/>
        <v>0</v>
      </c>
      <c r="G66" s="116">
        <f t="shared" si="27"/>
        <v>0</v>
      </c>
      <c r="H66" s="116">
        <f t="shared" si="28"/>
        <v>0</v>
      </c>
      <c r="I66" s="76">
        <f t="shared" si="29"/>
        <v>0</v>
      </c>
      <c r="J66" s="76">
        <f t="shared" si="30"/>
        <v>0</v>
      </c>
      <c r="K66" s="81">
        <f t="shared" si="31"/>
        <v>0</v>
      </c>
    </row>
    <row r="67" spans="2:13" ht="15.75" thickBot="1" x14ac:dyDescent="0.3">
      <c r="B67" s="72" t="s">
        <v>210</v>
      </c>
      <c r="C67" s="158">
        <v>240</v>
      </c>
      <c r="D67" s="263"/>
      <c r="E67" s="242">
        <f t="shared" si="25"/>
        <v>0</v>
      </c>
      <c r="F67" s="116">
        <f t="shared" si="26"/>
        <v>0</v>
      </c>
      <c r="G67" s="116">
        <f t="shared" si="27"/>
        <v>0</v>
      </c>
      <c r="H67" s="116">
        <f t="shared" si="28"/>
        <v>0</v>
      </c>
      <c r="I67" s="76">
        <f t="shared" si="29"/>
        <v>0</v>
      </c>
      <c r="J67" s="76">
        <f t="shared" si="30"/>
        <v>0</v>
      </c>
      <c r="K67" s="81">
        <f t="shared" si="31"/>
        <v>0</v>
      </c>
    </row>
    <row r="68" spans="2:13" s="208" customFormat="1" ht="15.75" thickBot="1" x14ac:dyDescent="0.3">
      <c r="B68" s="204" t="s">
        <v>10</v>
      </c>
      <c r="C68" s="212">
        <f>SUM(C61:C67)</f>
        <v>9209</v>
      </c>
      <c r="D68" s="206"/>
      <c r="E68" s="213">
        <f t="shared" ref="E68:J68" si="32">SUM(E61:E67)</f>
        <v>0</v>
      </c>
      <c r="F68" s="213">
        <f t="shared" si="32"/>
        <v>0</v>
      </c>
      <c r="G68" s="213">
        <f t="shared" si="32"/>
        <v>0</v>
      </c>
      <c r="H68" s="213">
        <f t="shared" si="32"/>
        <v>0</v>
      </c>
      <c r="I68" s="213">
        <f t="shared" si="32"/>
        <v>0</v>
      </c>
      <c r="J68" s="213">
        <f t="shared" si="32"/>
        <v>0</v>
      </c>
      <c r="K68" s="214">
        <f>SUM(K61:K67)</f>
        <v>0</v>
      </c>
    </row>
    <row r="69" spans="2:13" s="3" customFormat="1" x14ac:dyDescent="0.25">
      <c r="B69" s="70"/>
      <c r="C69" s="70"/>
      <c r="D69" s="126"/>
      <c r="E69" s="126"/>
      <c r="F69" s="126"/>
      <c r="G69" s="126"/>
      <c r="H69" s="126"/>
      <c r="J69"/>
      <c r="K69"/>
    </row>
    <row r="70" spans="2:13" s="3" customFormat="1" ht="15.75" thickBot="1" x14ac:dyDescent="0.3">
      <c r="B70" s="70"/>
      <c r="C70" s="70"/>
      <c r="D70" s="126"/>
      <c r="E70" s="126"/>
      <c r="F70" s="126"/>
      <c r="G70" s="126"/>
      <c r="H70" s="126"/>
      <c r="J70"/>
      <c r="K70"/>
    </row>
    <row r="71" spans="2:13" s="13" customFormat="1" ht="19.5" thickBot="1" x14ac:dyDescent="0.35">
      <c r="B71" s="312" t="s">
        <v>259</v>
      </c>
      <c r="C71" s="313"/>
      <c r="D71" s="313"/>
      <c r="E71" s="313"/>
      <c r="F71" s="313"/>
      <c r="G71" s="313"/>
      <c r="H71" s="313"/>
      <c r="I71" s="313"/>
      <c r="J71" s="313"/>
      <c r="K71" s="314"/>
    </row>
    <row r="72" spans="2:13" s="13" customFormat="1" ht="26.45" customHeight="1" thickBot="1" x14ac:dyDescent="0.25">
      <c r="B72" s="100" t="s">
        <v>22</v>
      </c>
      <c r="C72" s="120" t="s">
        <v>23</v>
      </c>
      <c r="D72" s="121" t="s">
        <v>24</v>
      </c>
      <c r="E72" s="120" t="s">
        <v>126</v>
      </c>
      <c r="F72" s="122" t="s">
        <v>117</v>
      </c>
      <c r="G72" s="122" t="s">
        <v>118</v>
      </c>
      <c r="H72" s="122" t="s">
        <v>119</v>
      </c>
      <c r="I72" s="101" t="s">
        <v>213</v>
      </c>
      <c r="J72" s="101" t="s">
        <v>214</v>
      </c>
      <c r="K72" s="102" t="s">
        <v>124</v>
      </c>
    </row>
    <row r="73" spans="2:13" s="13" customFormat="1" ht="14.25" x14ac:dyDescent="0.2">
      <c r="B73" s="111" t="s">
        <v>55</v>
      </c>
      <c r="C73" s="167">
        <v>5</v>
      </c>
      <c r="D73" s="267"/>
      <c r="E73" s="112">
        <f>C73*D73</f>
        <v>0</v>
      </c>
      <c r="F73" s="74">
        <f>E73*12</f>
        <v>0</v>
      </c>
      <c r="G73" s="75">
        <f>(F73*$F$102)+F73</f>
        <v>0</v>
      </c>
      <c r="H73" s="75">
        <f>(G73*$G$102)+G73</f>
        <v>0</v>
      </c>
      <c r="I73" s="76">
        <f>(H73*$H$102)+H73</f>
        <v>0</v>
      </c>
      <c r="J73" s="76">
        <f>(I73*$I$102)+I73</f>
        <v>0</v>
      </c>
      <c r="K73" s="81">
        <f>F73+G73+H73+I73+J73</f>
        <v>0</v>
      </c>
      <c r="M73" s="16"/>
    </row>
    <row r="74" spans="2:13" s="13" customFormat="1" ht="14.25" x14ac:dyDescent="0.2">
      <c r="B74" s="111" t="s">
        <v>56</v>
      </c>
      <c r="C74" s="167">
        <v>10</v>
      </c>
      <c r="D74" s="267"/>
      <c r="E74" s="112">
        <f t="shared" ref="E74:E78" si="33">C74*D74</f>
        <v>0</v>
      </c>
      <c r="F74" s="74">
        <f t="shared" ref="F74:F78" si="34">E74*12</f>
        <v>0</v>
      </c>
      <c r="G74" s="75">
        <f t="shared" ref="G74:G78" si="35">(F74*$F$102)+F74</f>
        <v>0</v>
      </c>
      <c r="H74" s="75">
        <f t="shared" ref="H74:H78" si="36">(G74*$G$102)+G74</f>
        <v>0</v>
      </c>
      <c r="I74" s="76">
        <f t="shared" ref="I74:I78" si="37">(H74*$H$102)+H74</f>
        <v>0</v>
      </c>
      <c r="J74" s="76">
        <f t="shared" ref="J74:J78" si="38">(I74*$I$102)+I74</f>
        <v>0</v>
      </c>
      <c r="K74" s="81">
        <f t="shared" ref="K74:K78" si="39">F74+G74+H74+I74+J74</f>
        <v>0</v>
      </c>
      <c r="M74" s="16"/>
    </row>
    <row r="75" spans="2:13" s="13" customFormat="1" ht="14.25" x14ac:dyDescent="0.2">
      <c r="B75" s="111" t="s">
        <v>208</v>
      </c>
      <c r="C75" s="167">
        <v>5</v>
      </c>
      <c r="D75" s="267"/>
      <c r="E75" s="112">
        <f t="shared" si="33"/>
        <v>0</v>
      </c>
      <c r="F75" s="74">
        <f t="shared" si="34"/>
        <v>0</v>
      </c>
      <c r="G75" s="75">
        <f t="shared" si="35"/>
        <v>0</v>
      </c>
      <c r="H75" s="75">
        <f t="shared" si="36"/>
        <v>0</v>
      </c>
      <c r="I75" s="76">
        <f t="shared" si="37"/>
        <v>0</v>
      </c>
      <c r="J75" s="76">
        <f t="shared" si="38"/>
        <v>0</v>
      </c>
      <c r="K75" s="81">
        <f t="shared" si="39"/>
        <v>0</v>
      </c>
      <c r="M75" s="16"/>
    </row>
    <row r="76" spans="2:13" s="13" customFormat="1" ht="14.25" x14ac:dyDescent="0.2">
      <c r="B76" s="111" t="s">
        <v>207</v>
      </c>
      <c r="C76" s="167">
        <v>10</v>
      </c>
      <c r="D76" s="267"/>
      <c r="E76" s="112">
        <f t="shared" si="33"/>
        <v>0</v>
      </c>
      <c r="F76" s="74">
        <f t="shared" si="34"/>
        <v>0</v>
      </c>
      <c r="G76" s="75">
        <f t="shared" si="35"/>
        <v>0</v>
      </c>
      <c r="H76" s="75">
        <f t="shared" si="36"/>
        <v>0</v>
      </c>
      <c r="I76" s="76">
        <f t="shared" si="37"/>
        <v>0</v>
      </c>
      <c r="J76" s="76">
        <f t="shared" si="38"/>
        <v>0</v>
      </c>
      <c r="K76" s="81">
        <f t="shared" si="39"/>
        <v>0</v>
      </c>
      <c r="M76" s="16"/>
    </row>
    <row r="77" spans="2:13" s="13" customFormat="1" ht="14.25" x14ac:dyDescent="0.2">
      <c r="B77" s="111" t="s">
        <v>209</v>
      </c>
      <c r="C77" s="167">
        <v>5</v>
      </c>
      <c r="D77" s="267"/>
      <c r="E77" s="112">
        <f t="shared" si="33"/>
        <v>0</v>
      </c>
      <c r="F77" s="74">
        <f t="shared" si="34"/>
        <v>0</v>
      </c>
      <c r="G77" s="75">
        <f t="shared" si="35"/>
        <v>0</v>
      </c>
      <c r="H77" s="75">
        <f t="shared" si="36"/>
        <v>0</v>
      </c>
      <c r="I77" s="76">
        <f t="shared" si="37"/>
        <v>0</v>
      </c>
      <c r="J77" s="76">
        <f t="shared" si="38"/>
        <v>0</v>
      </c>
      <c r="K77" s="81">
        <f t="shared" si="39"/>
        <v>0</v>
      </c>
      <c r="M77" s="16"/>
    </row>
    <row r="78" spans="2:13" s="13" customFormat="1" thickBot="1" x14ac:dyDescent="0.25">
      <c r="B78" s="72" t="s">
        <v>57</v>
      </c>
      <c r="C78" s="177">
        <v>18</v>
      </c>
      <c r="D78" s="283"/>
      <c r="E78" s="112">
        <f t="shared" si="33"/>
        <v>0</v>
      </c>
      <c r="F78" s="74">
        <f t="shared" si="34"/>
        <v>0</v>
      </c>
      <c r="G78" s="75">
        <f t="shared" si="35"/>
        <v>0</v>
      </c>
      <c r="H78" s="75">
        <f t="shared" si="36"/>
        <v>0</v>
      </c>
      <c r="I78" s="76">
        <f t="shared" si="37"/>
        <v>0</v>
      </c>
      <c r="J78" s="76">
        <f t="shared" si="38"/>
        <v>0</v>
      </c>
      <c r="K78" s="81">
        <f t="shared" si="39"/>
        <v>0</v>
      </c>
    </row>
    <row r="79" spans="2:13" s="13" customFormat="1" thickBot="1" x14ac:dyDescent="0.25">
      <c r="B79" s="40" t="s">
        <v>151</v>
      </c>
      <c r="C79" s="133">
        <f t="shared" ref="C79:D79" si="40">SUM(C73:C78)</f>
        <v>53</v>
      </c>
      <c r="D79" s="97">
        <f t="shared" si="40"/>
        <v>0</v>
      </c>
      <c r="E79" s="113">
        <f t="shared" ref="E79:J79" si="41">SUM(E73:E78)</f>
        <v>0</v>
      </c>
      <c r="F79" s="113">
        <f t="shared" si="41"/>
        <v>0</v>
      </c>
      <c r="G79" s="113">
        <f t="shared" si="41"/>
        <v>0</v>
      </c>
      <c r="H79" s="113">
        <f t="shared" si="41"/>
        <v>0</v>
      </c>
      <c r="I79" s="113">
        <f t="shared" si="41"/>
        <v>0</v>
      </c>
      <c r="J79" s="113">
        <f t="shared" si="41"/>
        <v>0</v>
      </c>
      <c r="K79" s="114">
        <f>SUM(K73:K78)</f>
        <v>0</v>
      </c>
    </row>
    <row r="80" spans="2:13" s="13" customFormat="1" ht="14.25" x14ac:dyDescent="0.2">
      <c r="B80" s="70"/>
      <c r="C80" s="140"/>
      <c r="D80" s="126"/>
      <c r="E80" s="141"/>
      <c r="F80" s="141"/>
      <c r="G80" s="141"/>
      <c r="H80" s="141"/>
      <c r="K80" s="141"/>
    </row>
    <row r="81" spans="2:11" s="3" customFormat="1" ht="15.75" customHeight="1" thickBot="1" x14ac:dyDescent="0.3">
      <c r="B81" s="70"/>
      <c r="C81" s="70"/>
      <c r="D81" s="70"/>
      <c r="E81" s="70"/>
      <c r="F81" s="70"/>
      <c r="G81" s="70"/>
      <c r="H81" s="117"/>
      <c r="J81"/>
      <c r="K81"/>
    </row>
    <row r="82" spans="2:11" ht="21.75" customHeight="1" thickBot="1" x14ac:dyDescent="0.3">
      <c r="B82" s="325" t="s">
        <v>260</v>
      </c>
      <c r="C82" s="326"/>
      <c r="D82" s="326"/>
      <c r="E82" s="326"/>
      <c r="F82" s="326"/>
      <c r="G82" s="326"/>
      <c r="H82" s="326"/>
      <c r="I82" s="326"/>
      <c r="J82" s="326"/>
      <c r="K82" s="327"/>
    </row>
    <row r="83" spans="2:11" ht="25.5" customHeight="1" x14ac:dyDescent="0.25">
      <c r="B83" s="352" t="s">
        <v>3</v>
      </c>
      <c r="C83" s="368" t="s">
        <v>127</v>
      </c>
      <c r="D83" s="370" t="s">
        <v>24</v>
      </c>
      <c r="E83" s="372" t="s">
        <v>126</v>
      </c>
      <c r="F83" s="374" t="s">
        <v>117</v>
      </c>
      <c r="G83" s="374" t="s">
        <v>118</v>
      </c>
      <c r="H83" s="374" t="s">
        <v>119</v>
      </c>
      <c r="I83" s="352" t="s">
        <v>213</v>
      </c>
      <c r="J83" s="352" t="s">
        <v>214</v>
      </c>
      <c r="K83" s="352" t="s">
        <v>124</v>
      </c>
    </row>
    <row r="84" spans="2:11" ht="15.75" thickBot="1" x14ac:dyDescent="0.3">
      <c r="B84" s="353"/>
      <c r="C84" s="369"/>
      <c r="D84" s="371"/>
      <c r="E84" s="373"/>
      <c r="F84" s="375"/>
      <c r="G84" s="375"/>
      <c r="H84" s="375"/>
      <c r="I84" s="353"/>
      <c r="J84" s="353"/>
      <c r="K84" s="353"/>
    </row>
    <row r="85" spans="2:11" s="3" customFormat="1" ht="15.75" customHeight="1" x14ac:dyDescent="0.2">
      <c r="B85" s="31" t="s">
        <v>27</v>
      </c>
      <c r="C85" s="243">
        <v>80</v>
      </c>
      <c r="D85" s="267"/>
      <c r="E85" s="85">
        <f>C85*D85</f>
        <v>0</v>
      </c>
      <c r="F85" s="74">
        <f>E85*12</f>
        <v>0</v>
      </c>
      <c r="G85" s="75">
        <f>(F85*$F$102)+F85</f>
        <v>0</v>
      </c>
      <c r="H85" s="75">
        <f>(G85*$G$102)+G85</f>
        <v>0</v>
      </c>
      <c r="I85" s="76">
        <f>(H85*$H$102)+H85</f>
        <v>0</v>
      </c>
      <c r="J85" s="76">
        <f>(I85*$I$102)+I85</f>
        <v>0</v>
      </c>
      <c r="K85" s="81">
        <f>F85+G85+H85+I85+J85</f>
        <v>0</v>
      </c>
    </row>
    <row r="86" spans="2:11" s="3" customFormat="1" ht="15.75" customHeight="1" x14ac:dyDescent="0.2">
      <c r="B86" s="23" t="s">
        <v>149</v>
      </c>
      <c r="C86" s="244">
        <v>8</v>
      </c>
      <c r="D86" s="268"/>
      <c r="E86" s="85">
        <f t="shared" ref="E86:E94" si="42">C86*D86</f>
        <v>0</v>
      </c>
      <c r="F86" s="74">
        <f t="shared" ref="F86:F94" si="43">E86*12</f>
        <v>0</v>
      </c>
      <c r="G86" s="75">
        <f t="shared" ref="G86:G94" si="44">(F86*$F$102)+F86</f>
        <v>0</v>
      </c>
      <c r="H86" s="75">
        <f t="shared" ref="H86:H94" si="45">(G86*$G$102)+G86</f>
        <v>0</v>
      </c>
      <c r="I86" s="76">
        <f t="shared" ref="I86:I94" si="46">(H86*$H$102)+H86</f>
        <v>0</v>
      </c>
      <c r="J86" s="76">
        <f t="shared" ref="J86:J94" si="47">(I86*$I$102)+I86</f>
        <v>0</v>
      </c>
      <c r="K86" s="81">
        <f t="shared" ref="K86:K94" si="48">F86+G86+H86+I86+J86</f>
        <v>0</v>
      </c>
    </row>
    <row r="87" spans="2:11" s="3" customFormat="1" ht="15.75" customHeight="1" x14ac:dyDescent="0.2">
      <c r="B87" s="29" t="s">
        <v>28</v>
      </c>
      <c r="C87" s="245">
        <v>40</v>
      </c>
      <c r="D87" s="268"/>
      <c r="E87" s="85">
        <f t="shared" si="42"/>
        <v>0</v>
      </c>
      <c r="F87" s="74">
        <f t="shared" si="43"/>
        <v>0</v>
      </c>
      <c r="G87" s="75">
        <f t="shared" si="44"/>
        <v>0</v>
      </c>
      <c r="H87" s="75">
        <f t="shared" si="45"/>
        <v>0</v>
      </c>
      <c r="I87" s="76">
        <f t="shared" si="46"/>
        <v>0</v>
      </c>
      <c r="J87" s="76">
        <f t="shared" si="47"/>
        <v>0</v>
      </c>
      <c r="K87" s="81">
        <f t="shared" si="48"/>
        <v>0</v>
      </c>
    </row>
    <row r="88" spans="2:11" s="3" customFormat="1" ht="15.75" customHeight="1" x14ac:dyDescent="0.2">
      <c r="B88" s="23" t="s">
        <v>150</v>
      </c>
      <c r="C88" s="154">
        <v>12</v>
      </c>
      <c r="D88" s="268"/>
      <c r="E88" s="85">
        <f t="shared" si="42"/>
        <v>0</v>
      </c>
      <c r="F88" s="74">
        <f t="shared" si="43"/>
        <v>0</v>
      </c>
      <c r="G88" s="75">
        <f t="shared" si="44"/>
        <v>0</v>
      </c>
      <c r="H88" s="75">
        <f t="shared" si="45"/>
        <v>0</v>
      </c>
      <c r="I88" s="76">
        <f t="shared" si="46"/>
        <v>0</v>
      </c>
      <c r="J88" s="76">
        <f t="shared" si="47"/>
        <v>0</v>
      </c>
      <c r="K88" s="81">
        <f t="shared" si="48"/>
        <v>0</v>
      </c>
    </row>
    <row r="89" spans="2:11" s="3" customFormat="1" ht="15.75" customHeight="1" x14ac:dyDescent="0.2">
      <c r="B89" s="23" t="s">
        <v>29</v>
      </c>
      <c r="C89" s="244">
        <v>6</v>
      </c>
      <c r="D89" s="269"/>
      <c r="E89" s="85">
        <f t="shared" si="42"/>
        <v>0</v>
      </c>
      <c r="F89" s="74">
        <f t="shared" si="43"/>
        <v>0</v>
      </c>
      <c r="G89" s="75">
        <f t="shared" si="44"/>
        <v>0</v>
      </c>
      <c r="H89" s="75">
        <f t="shared" si="45"/>
        <v>0</v>
      </c>
      <c r="I89" s="76">
        <f t="shared" si="46"/>
        <v>0</v>
      </c>
      <c r="J89" s="76">
        <f t="shared" si="47"/>
        <v>0</v>
      </c>
      <c r="K89" s="81">
        <f t="shared" si="48"/>
        <v>0</v>
      </c>
    </row>
    <row r="90" spans="2:11" s="3" customFormat="1" ht="15.75" customHeight="1" x14ac:dyDescent="0.2">
      <c r="B90" s="23" t="s">
        <v>56</v>
      </c>
      <c r="C90" s="244">
        <v>6</v>
      </c>
      <c r="D90" s="269"/>
      <c r="E90" s="85">
        <f t="shared" si="42"/>
        <v>0</v>
      </c>
      <c r="F90" s="74">
        <f t="shared" si="43"/>
        <v>0</v>
      </c>
      <c r="G90" s="75">
        <f t="shared" si="44"/>
        <v>0</v>
      </c>
      <c r="H90" s="75">
        <f t="shared" si="45"/>
        <v>0</v>
      </c>
      <c r="I90" s="76">
        <f t="shared" si="46"/>
        <v>0</v>
      </c>
      <c r="J90" s="76">
        <f t="shared" si="47"/>
        <v>0</v>
      </c>
      <c r="K90" s="81">
        <f t="shared" si="48"/>
        <v>0</v>
      </c>
    </row>
    <row r="91" spans="2:11" s="3" customFormat="1" ht="15.75" customHeight="1" x14ac:dyDescent="0.2">
      <c r="B91" s="23" t="s">
        <v>30</v>
      </c>
      <c r="C91" s="244">
        <v>18</v>
      </c>
      <c r="D91" s="269"/>
      <c r="E91" s="85">
        <f t="shared" si="42"/>
        <v>0</v>
      </c>
      <c r="F91" s="74">
        <f t="shared" si="43"/>
        <v>0</v>
      </c>
      <c r="G91" s="75">
        <f t="shared" si="44"/>
        <v>0</v>
      </c>
      <c r="H91" s="75">
        <f t="shared" si="45"/>
        <v>0</v>
      </c>
      <c r="I91" s="76">
        <f t="shared" si="46"/>
        <v>0</v>
      </c>
      <c r="J91" s="76">
        <f t="shared" si="47"/>
        <v>0</v>
      </c>
      <c r="K91" s="81">
        <f t="shared" si="48"/>
        <v>0</v>
      </c>
    </row>
    <row r="92" spans="2:11" s="3" customFormat="1" ht="15.75" customHeight="1" x14ac:dyDescent="0.2">
      <c r="B92" s="23" t="s">
        <v>31</v>
      </c>
      <c r="C92" s="244">
        <v>10</v>
      </c>
      <c r="D92" s="269"/>
      <c r="E92" s="85">
        <f t="shared" si="42"/>
        <v>0</v>
      </c>
      <c r="F92" s="74">
        <f t="shared" si="43"/>
        <v>0</v>
      </c>
      <c r="G92" s="75">
        <f t="shared" si="44"/>
        <v>0</v>
      </c>
      <c r="H92" s="75">
        <f t="shared" si="45"/>
        <v>0</v>
      </c>
      <c r="I92" s="76">
        <f t="shared" si="46"/>
        <v>0</v>
      </c>
      <c r="J92" s="76">
        <f t="shared" si="47"/>
        <v>0</v>
      </c>
      <c r="K92" s="81">
        <f t="shared" si="48"/>
        <v>0</v>
      </c>
    </row>
    <row r="93" spans="2:11" s="3" customFormat="1" ht="15.75" customHeight="1" x14ac:dyDescent="0.2">
      <c r="B93" s="23" t="s">
        <v>32</v>
      </c>
      <c r="C93" s="244">
        <v>9</v>
      </c>
      <c r="D93" s="269"/>
      <c r="E93" s="85">
        <f t="shared" si="42"/>
        <v>0</v>
      </c>
      <c r="F93" s="74">
        <f t="shared" si="43"/>
        <v>0</v>
      </c>
      <c r="G93" s="75">
        <f t="shared" si="44"/>
        <v>0</v>
      </c>
      <c r="H93" s="75">
        <f t="shared" si="45"/>
        <v>0</v>
      </c>
      <c r="I93" s="76">
        <f t="shared" si="46"/>
        <v>0</v>
      </c>
      <c r="J93" s="76">
        <f t="shared" si="47"/>
        <v>0</v>
      </c>
      <c r="K93" s="81">
        <f t="shared" si="48"/>
        <v>0</v>
      </c>
    </row>
    <row r="94" spans="2:11" s="3" customFormat="1" ht="15.75" customHeight="1" thickBot="1" x14ac:dyDescent="0.25">
      <c r="B94" s="29" t="s">
        <v>33</v>
      </c>
      <c r="C94" s="245">
        <v>10</v>
      </c>
      <c r="D94" s="269"/>
      <c r="E94" s="85">
        <f t="shared" si="42"/>
        <v>0</v>
      </c>
      <c r="F94" s="74">
        <f t="shared" si="43"/>
        <v>0</v>
      </c>
      <c r="G94" s="75">
        <f t="shared" si="44"/>
        <v>0</v>
      </c>
      <c r="H94" s="75">
        <f t="shared" si="45"/>
        <v>0</v>
      </c>
      <c r="I94" s="76">
        <f t="shared" si="46"/>
        <v>0</v>
      </c>
      <c r="J94" s="76">
        <f t="shared" si="47"/>
        <v>0</v>
      </c>
      <c r="K94" s="81">
        <f t="shared" si="48"/>
        <v>0</v>
      </c>
    </row>
    <row r="95" spans="2:11" s="3" customFormat="1" ht="15.75" customHeight="1" thickBot="1" x14ac:dyDescent="0.25">
      <c r="B95" s="40" t="s">
        <v>10</v>
      </c>
      <c r="C95" s="149">
        <f t="shared" ref="C95:K95" si="49">SUM(C85:C94)</f>
        <v>199</v>
      </c>
      <c r="D95" s="104">
        <f t="shared" si="49"/>
        <v>0</v>
      </c>
      <c r="E95" s="104">
        <f t="shared" si="49"/>
        <v>0</v>
      </c>
      <c r="F95" s="104">
        <f t="shared" si="49"/>
        <v>0</v>
      </c>
      <c r="G95" s="104">
        <f t="shared" si="49"/>
        <v>0</v>
      </c>
      <c r="H95" s="104">
        <f t="shared" si="49"/>
        <v>0</v>
      </c>
      <c r="I95" s="104">
        <f t="shared" si="49"/>
        <v>0</v>
      </c>
      <c r="J95" s="104">
        <f t="shared" si="49"/>
        <v>0</v>
      </c>
      <c r="K95" s="104">
        <f t="shared" si="49"/>
        <v>0</v>
      </c>
    </row>
    <row r="96" spans="2:11" s="3" customFormat="1" ht="15.75" customHeight="1" x14ac:dyDescent="0.25">
      <c r="B96" s="70"/>
      <c r="C96" s="70"/>
      <c r="D96" s="70"/>
      <c r="E96" s="70"/>
      <c r="F96" s="70"/>
      <c r="G96" s="70"/>
      <c r="H96" s="117"/>
      <c r="J96"/>
      <c r="K96"/>
    </row>
    <row r="97" spans="2:13" s="3" customFormat="1" ht="15.75" customHeight="1" thickBot="1" x14ac:dyDescent="0.3">
      <c r="B97" s="70"/>
      <c r="C97" s="70"/>
      <c r="D97" s="70"/>
      <c r="E97" s="70"/>
      <c r="F97" s="70"/>
      <c r="G97" s="70"/>
      <c r="H97" s="117"/>
      <c r="J97"/>
      <c r="K97"/>
    </row>
    <row r="98" spans="2:13" s="3" customFormat="1" ht="15.75" customHeight="1" thickBot="1" x14ac:dyDescent="0.3">
      <c r="B98" s="310" t="s">
        <v>152</v>
      </c>
      <c r="C98" s="311"/>
      <c r="D98" s="311"/>
      <c r="E98" s="311"/>
      <c r="F98" s="311"/>
      <c r="G98" s="311"/>
      <c r="H98" s="88">
        <f>K29+K40+K47+K55+K68+K79+K95</f>
        <v>0</v>
      </c>
      <c r="J98"/>
      <c r="K98"/>
    </row>
    <row r="99" spans="2:13" s="3" customFormat="1" ht="15.75" customHeight="1" x14ac:dyDescent="0.25">
      <c r="B99" s="70"/>
      <c r="C99" s="70"/>
      <c r="D99" s="70"/>
      <c r="E99" s="70"/>
      <c r="F99" s="70"/>
      <c r="G99" s="70"/>
      <c r="H99" s="117"/>
      <c r="J99"/>
      <c r="K99"/>
    </row>
    <row r="100" spans="2:13" s="3" customFormat="1" ht="15.75" thickBot="1" x14ac:dyDescent="0.3">
      <c r="I100"/>
      <c r="J100"/>
      <c r="K100"/>
    </row>
    <row r="101" spans="2:13" s="3" customFormat="1" ht="15.75" x14ac:dyDescent="0.25">
      <c r="B101" s="24" t="s">
        <v>261</v>
      </c>
      <c r="C101" s="25"/>
      <c r="D101" s="25"/>
      <c r="E101" s="26"/>
      <c r="F101" s="27" t="s">
        <v>19</v>
      </c>
      <c r="G101" s="28" t="s">
        <v>20</v>
      </c>
      <c r="H101" s="28" t="s">
        <v>215</v>
      </c>
      <c r="I101" s="28" t="s">
        <v>216</v>
      </c>
      <c r="J101"/>
      <c r="K101"/>
    </row>
    <row r="102" spans="2:13" s="3" customFormat="1" ht="15.75" thickBot="1" x14ac:dyDescent="0.3">
      <c r="B102" s="39" t="s">
        <v>21</v>
      </c>
      <c r="C102" s="44"/>
      <c r="D102" s="44"/>
      <c r="E102" s="45"/>
      <c r="F102" s="270"/>
      <c r="G102" s="271"/>
      <c r="H102" s="271"/>
      <c r="I102" s="271"/>
      <c r="J102" s="230"/>
      <c r="K102"/>
    </row>
    <row r="103" spans="2:13" s="3" customFormat="1" x14ac:dyDescent="0.25">
      <c r="B103"/>
      <c r="C103"/>
      <c r="D103"/>
      <c r="E103"/>
      <c r="F103"/>
      <c r="G103"/>
      <c r="H103"/>
      <c r="I103"/>
      <c r="J103"/>
      <c r="K103"/>
    </row>
    <row r="104" spans="2:13" ht="15.75" thickBot="1" x14ac:dyDescent="0.3"/>
    <row r="105" spans="2:13" s="13" customFormat="1" ht="19.5" thickBot="1" x14ac:dyDescent="0.35">
      <c r="B105" s="312" t="s">
        <v>262</v>
      </c>
      <c r="C105" s="313"/>
      <c r="D105" s="314"/>
      <c r="E105"/>
      <c r="F105"/>
      <c r="G105"/>
      <c r="H105"/>
    </row>
    <row r="106" spans="2:13" s="13" customFormat="1" x14ac:dyDescent="0.25">
      <c r="B106" s="91" t="s">
        <v>22</v>
      </c>
      <c r="C106" s="10" t="s">
        <v>23</v>
      </c>
      <c r="D106" s="92" t="s">
        <v>24</v>
      </c>
      <c r="E106"/>
      <c r="F106"/>
      <c r="G106"/>
      <c r="H106"/>
      <c r="I106"/>
      <c r="J106"/>
      <c r="K106"/>
    </row>
    <row r="107" spans="2:13" s="13" customFormat="1" x14ac:dyDescent="0.25">
      <c r="B107" s="196" t="s">
        <v>200</v>
      </c>
      <c r="C107" s="8">
        <v>1</v>
      </c>
      <c r="D107" s="272"/>
      <c r="E107"/>
      <c r="F107"/>
      <c r="G107"/>
      <c r="H107"/>
      <c r="I107"/>
      <c r="J107"/>
      <c r="K107"/>
      <c r="M107" s="16"/>
    </row>
    <row r="108" spans="2:13" s="13" customFormat="1" x14ac:dyDescent="0.25">
      <c r="B108" s="196" t="s">
        <v>199</v>
      </c>
      <c r="C108" s="8">
        <v>1</v>
      </c>
      <c r="D108" s="272"/>
      <c r="E108"/>
      <c r="F108"/>
      <c r="G108"/>
      <c r="H108"/>
      <c r="I108"/>
      <c r="J108"/>
      <c r="K108"/>
      <c r="M108" s="16"/>
    </row>
    <row r="109" spans="2:13" s="13" customFormat="1" x14ac:dyDescent="0.25">
      <c r="B109" s="196" t="s">
        <v>130</v>
      </c>
      <c r="C109" s="8">
        <v>1</v>
      </c>
      <c r="D109" s="273"/>
      <c r="E109"/>
      <c r="F109"/>
      <c r="G109"/>
      <c r="H109"/>
      <c r="I109"/>
      <c r="J109"/>
    </row>
    <row r="110" spans="2:13" s="13" customFormat="1" x14ac:dyDescent="0.25">
      <c r="B110" s="196" t="s">
        <v>131</v>
      </c>
      <c r="C110" s="8">
        <v>1</v>
      </c>
      <c r="D110" s="273"/>
      <c r="E110"/>
      <c r="F110"/>
      <c r="G110"/>
      <c r="H110"/>
      <c r="I110"/>
      <c r="J110"/>
    </row>
    <row r="111" spans="2:13" s="13" customFormat="1" x14ac:dyDescent="0.25">
      <c r="B111" s="196" t="s">
        <v>132</v>
      </c>
      <c r="C111" s="8">
        <v>1</v>
      </c>
      <c r="D111" s="273"/>
      <c r="E111"/>
      <c r="F111"/>
      <c r="G111"/>
      <c r="H111"/>
      <c r="I111"/>
      <c r="J111"/>
    </row>
    <row r="112" spans="2:13" s="13" customFormat="1" x14ac:dyDescent="0.25">
      <c r="B112" s="197" t="s">
        <v>133</v>
      </c>
      <c r="C112" s="8">
        <v>1</v>
      </c>
      <c r="D112" s="274"/>
      <c r="E112"/>
      <c r="F112"/>
      <c r="G112"/>
      <c r="H112"/>
      <c r="I112"/>
      <c r="J112"/>
    </row>
    <row r="113" spans="1:13" s="13" customFormat="1" x14ac:dyDescent="0.25">
      <c r="B113" s="196" t="s">
        <v>134</v>
      </c>
      <c r="C113" s="8">
        <v>1</v>
      </c>
      <c r="D113" s="272"/>
      <c r="E113"/>
      <c r="F113"/>
      <c r="G113"/>
      <c r="H113"/>
      <c r="I113"/>
      <c r="J113"/>
      <c r="K113"/>
    </row>
    <row r="114" spans="1:13" s="13" customFormat="1" x14ac:dyDescent="0.25">
      <c r="B114" s="196" t="s">
        <v>135</v>
      </c>
      <c r="C114" s="260">
        <v>1</v>
      </c>
      <c r="D114" s="272"/>
      <c r="E114"/>
      <c r="F114"/>
      <c r="G114"/>
      <c r="H114"/>
      <c r="I114"/>
      <c r="J114"/>
      <c r="K114"/>
    </row>
    <row r="115" spans="1:13" s="13" customFormat="1" x14ac:dyDescent="0.25">
      <c r="B115" s="196" t="s">
        <v>136</v>
      </c>
      <c r="C115" s="8">
        <v>1</v>
      </c>
      <c r="D115" s="272"/>
      <c r="E115"/>
      <c r="F115"/>
      <c r="G115"/>
      <c r="H115"/>
      <c r="I115"/>
      <c r="J115"/>
      <c r="K115"/>
    </row>
    <row r="116" spans="1:13" s="13" customFormat="1" ht="15.75" thickBot="1" x14ac:dyDescent="0.3">
      <c r="B116" s="198" t="s">
        <v>123</v>
      </c>
      <c r="C116" s="107">
        <v>1</v>
      </c>
      <c r="D116" s="275"/>
      <c r="E116"/>
      <c r="F116"/>
      <c r="H116"/>
      <c r="I116"/>
      <c r="J116"/>
      <c r="K116"/>
    </row>
    <row r="117" spans="1:13" x14ac:dyDescent="0.25">
      <c r="A117" s="62"/>
      <c r="B117" s="62"/>
      <c r="C117" s="62"/>
      <c r="D117" s="62"/>
      <c r="E117" s="62"/>
      <c r="F117" s="62"/>
      <c r="H117" s="62"/>
      <c r="L117" s="62"/>
    </row>
    <row r="118" spans="1:13" x14ac:dyDescent="0.25">
      <c r="A118" s="62"/>
      <c r="B118" s="67"/>
      <c r="C118" s="68"/>
      <c r="D118" s="67"/>
      <c r="E118" s="62"/>
      <c r="F118" s="62"/>
      <c r="G118" s="62"/>
      <c r="H118" s="62"/>
      <c r="L118" s="62"/>
    </row>
    <row r="119" spans="1:13" x14ac:dyDescent="0.25">
      <c r="A119" s="62"/>
      <c r="B119" s="58" t="s">
        <v>122</v>
      </c>
      <c r="C119" s="61"/>
      <c r="D119" s="61"/>
      <c r="E119" s="61"/>
      <c r="F119" s="61"/>
      <c r="G119" s="62"/>
      <c r="H119" s="62"/>
      <c r="L119" s="62"/>
    </row>
    <row r="120" spans="1:13" x14ac:dyDescent="0.25">
      <c r="A120" s="62"/>
      <c r="B120" s="276"/>
      <c r="C120" s="276"/>
      <c r="D120" s="276"/>
      <c r="E120" s="276"/>
      <c r="F120" s="276"/>
      <c r="G120" s="277"/>
      <c r="H120" s="277"/>
      <c r="I120" s="278"/>
      <c r="J120" s="278"/>
      <c r="L120" s="62"/>
    </row>
    <row r="121" spans="1:13" ht="15.75" thickBot="1" x14ac:dyDescent="0.3">
      <c r="B121" s="279"/>
      <c r="C121" s="280"/>
      <c r="D121" s="280"/>
      <c r="E121" s="279"/>
      <c r="F121" s="281"/>
      <c r="G121" s="278"/>
      <c r="H121" s="279"/>
      <c r="I121" s="278"/>
      <c r="J121" s="279"/>
    </row>
    <row r="122" spans="1:13" x14ac:dyDescent="0.25">
      <c r="B122" s="78" t="s">
        <v>137</v>
      </c>
      <c r="C122" s="61"/>
      <c r="D122" s="61"/>
      <c r="E122" s="79" t="s">
        <v>138</v>
      </c>
      <c r="H122" s="79" t="s">
        <v>139</v>
      </c>
      <c r="J122" s="79" t="s">
        <v>140</v>
      </c>
    </row>
    <row r="123" spans="1:13" x14ac:dyDescent="0.25">
      <c r="K123" s="3"/>
      <c r="L123" s="3"/>
      <c r="M123" s="3"/>
    </row>
    <row r="124" spans="1:13" x14ac:dyDescent="0.25">
      <c r="A124" s="62"/>
      <c r="B124" s="69"/>
      <c r="C124" s="61"/>
      <c r="D124" s="61"/>
      <c r="E124" s="61"/>
      <c r="F124" s="61"/>
      <c r="G124" s="62"/>
      <c r="H124" s="62"/>
      <c r="L124" s="62"/>
    </row>
    <row r="125" spans="1:13" x14ac:dyDescent="0.25">
      <c r="A125" s="62"/>
      <c r="B125" s="61"/>
      <c r="C125" s="61"/>
      <c r="D125" s="61"/>
      <c r="E125" s="61"/>
      <c r="F125" s="61"/>
      <c r="G125" s="62"/>
      <c r="H125" s="62"/>
      <c r="L125" s="62"/>
    </row>
  </sheetData>
  <sheetProtection algorithmName="SHA-512" hashValue="Whi3AHKyzpqGRiGXErD0uE3jGbJiK9x2FJ2pyAuFhVl02HqGQYeQb6V75nXE6suQzFvG6HgIQsCdD/PffGzaOg==" saltValue="XMGDadkFNzOXTCwFAbfq0A==" spinCount="100000" sheet="1" objects="1" scenarios="1"/>
  <mergeCells count="46">
    <mergeCell ref="B17:F17"/>
    <mergeCell ref="B18:F18"/>
    <mergeCell ref="B19:F19"/>
    <mergeCell ref="B20:F20"/>
    <mergeCell ref="B12:F12"/>
    <mergeCell ref="B13:F13"/>
    <mergeCell ref="B14:F14"/>
    <mergeCell ref="B15:F15"/>
    <mergeCell ref="B16:F16"/>
    <mergeCell ref="B7:F7"/>
    <mergeCell ref="B8:F8"/>
    <mergeCell ref="B9:F9"/>
    <mergeCell ref="B10:F10"/>
    <mergeCell ref="B11:F11"/>
    <mergeCell ref="E23:E24"/>
    <mergeCell ref="B105:D105"/>
    <mergeCell ref="E33:E34"/>
    <mergeCell ref="D23:D24"/>
    <mergeCell ref="D33:D34"/>
    <mergeCell ref="C59:C60"/>
    <mergeCell ref="E59:E60"/>
    <mergeCell ref="C33:C34"/>
    <mergeCell ref="B50:K50"/>
    <mergeCell ref="B58:K58"/>
    <mergeCell ref="B71:K71"/>
    <mergeCell ref="B82:K82"/>
    <mergeCell ref="D59:D60"/>
    <mergeCell ref="I83:I84"/>
    <mergeCell ref="J83:J84"/>
    <mergeCell ref="K83:K84"/>
    <mergeCell ref="C2:F2"/>
    <mergeCell ref="B98:G98"/>
    <mergeCell ref="C3:F3"/>
    <mergeCell ref="C4:F4"/>
    <mergeCell ref="B83:B84"/>
    <mergeCell ref="C83:C84"/>
    <mergeCell ref="D83:D84"/>
    <mergeCell ref="E83:E84"/>
    <mergeCell ref="F83:F84"/>
    <mergeCell ref="G83:G84"/>
    <mergeCell ref="C5:F5"/>
    <mergeCell ref="B22:K22"/>
    <mergeCell ref="B32:K32"/>
    <mergeCell ref="B43:K43"/>
    <mergeCell ref="H83:H84"/>
    <mergeCell ref="C23:C24"/>
  </mergeCells>
  <phoneticPr fontId="24" type="noConversion"/>
  <pageMargins left="0.7" right="0.7" top="0.75" bottom="0.75" header="0.3" footer="0.3"/>
  <pageSetup paperSize="9"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M133"/>
  <sheetViews>
    <sheetView topLeftCell="A114" zoomScaleNormal="100" workbookViewId="0">
      <selection activeCell="J113" sqref="J112:J113"/>
    </sheetView>
  </sheetViews>
  <sheetFormatPr defaultRowHeight="15" x14ac:dyDescent="0.25"/>
  <cols>
    <col min="2" max="2" width="51.7109375" customWidth="1"/>
    <col min="3" max="3" width="11" customWidth="1"/>
    <col min="4" max="4" width="20.5703125" customWidth="1"/>
    <col min="5" max="5" width="20.7109375" customWidth="1"/>
    <col min="6" max="6" width="25.42578125" customWidth="1"/>
    <col min="7" max="7" width="22.7109375" customWidth="1"/>
    <col min="8" max="8" width="23.85546875" customWidth="1"/>
    <col min="9" max="9" width="24.42578125" customWidth="1"/>
    <col min="10" max="10" width="22.7109375" customWidth="1"/>
    <col min="11" max="11" width="24" customWidth="1"/>
  </cols>
  <sheetData>
    <row r="1" spans="1:13" ht="15.75" thickBot="1" x14ac:dyDescent="0.3"/>
    <row r="2" spans="1:13" ht="16.5" customHeight="1" thickBot="1" x14ac:dyDescent="0.3">
      <c r="B2" s="49" t="s">
        <v>0</v>
      </c>
      <c r="C2" s="333" t="s">
        <v>220</v>
      </c>
      <c r="D2" s="334"/>
      <c r="E2" s="334"/>
      <c r="F2" s="335"/>
      <c r="G2" s="3"/>
      <c r="H2" s="3"/>
      <c r="I2" s="3"/>
    </row>
    <row r="3" spans="1:13" ht="29.25" customHeight="1" thickBot="1" x14ac:dyDescent="0.3">
      <c r="B3" s="49" t="s">
        <v>1</v>
      </c>
      <c r="C3" s="333" t="s">
        <v>141</v>
      </c>
      <c r="D3" s="334"/>
      <c r="E3" s="334"/>
      <c r="F3" s="335"/>
    </row>
    <row r="4" spans="1:13" ht="16.5" customHeight="1" thickBot="1" x14ac:dyDescent="0.3">
      <c r="B4" s="49" t="s">
        <v>142</v>
      </c>
      <c r="C4" s="333" t="s">
        <v>159</v>
      </c>
      <c r="D4" s="334"/>
      <c r="E4" s="334"/>
      <c r="F4" s="335"/>
    </row>
    <row r="5" spans="1:13" ht="22.5" customHeight="1" thickBot="1" x14ac:dyDescent="0.3">
      <c r="B5" s="49" t="s">
        <v>2</v>
      </c>
      <c r="C5" s="307"/>
      <c r="D5" s="308"/>
      <c r="E5" s="308"/>
      <c r="F5" s="309"/>
    </row>
    <row r="6" spans="1:13" ht="15.6" customHeight="1" thickBot="1" x14ac:dyDescent="0.3">
      <c r="B6" s="210"/>
      <c r="C6" s="210"/>
      <c r="D6" s="210"/>
      <c r="E6" s="210"/>
      <c r="K6" s="3"/>
      <c r="L6" s="3"/>
      <c r="M6" s="3"/>
    </row>
    <row r="7" spans="1:13" ht="21" customHeight="1" x14ac:dyDescent="0.3">
      <c r="A7" s="211"/>
      <c r="B7" s="342" t="s">
        <v>121</v>
      </c>
      <c r="C7" s="343"/>
      <c r="D7" s="343"/>
      <c r="E7" s="343"/>
      <c r="F7" s="344"/>
    </row>
    <row r="8" spans="1:13" s="209" customFormat="1" ht="12.75" x14ac:dyDescent="0.25">
      <c r="B8" s="336" t="s">
        <v>224</v>
      </c>
      <c r="C8" s="337"/>
      <c r="D8" s="337"/>
      <c r="E8" s="337"/>
      <c r="F8" s="338"/>
    </row>
    <row r="9" spans="1:13" s="209" customFormat="1" ht="12.75" x14ac:dyDescent="0.25">
      <c r="B9" s="336" t="s">
        <v>225</v>
      </c>
      <c r="C9" s="337"/>
      <c r="D9" s="337"/>
      <c r="E9" s="337"/>
      <c r="F9" s="338"/>
    </row>
    <row r="10" spans="1:13" s="209" customFormat="1" ht="30.75" customHeight="1" x14ac:dyDescent="0.25">
      <c r="B10" s="336" t="s">
        <v>226</v>
      </c>
      <c r="C10" s="337"/>
      <c r="D10" s="337"/>
      <c r="E10" s="337"/>
      <c r="F10" s="338"/>
    </row>
    <row r="11" spans="1:13" s="209" customFormat="1" ht="14.45" customHeight="1" x14ac:dyDescent="0.25">
      <c r="B11" s="336" t="s">
        <v>227</v>
      </c>
      <c r="C11" s="337"/>
      <c r="D11" s="337"/>
      <c r="E11" s="337"/>
      <c r="F11" s="338"/>
    </row>
    <row r="12" spans="1:13" s="209" customFormat="1" ht="26.25" customHeight="1" x14ac:dyDescent="0.25">
      <c r="B12" s="336" t="s">
        <v>228</v>
      </c>
      <c r="C12" s="337"/>
      <c r="D12" s="337"/>
      <c r="E12" s="337"/>
      <c r="F12" s="338"/>
    </row>
    <row r="13" spans="1:13" s="209" customFormat="1" ht="12.75" x14ac:dyDescent="0.25">
      <c r="B13" s="336" t="s">
        <v>229</v>
      </c>
      <c r="C13" s="337"/>
      <c r="D13" s="337"/>
      <c r="E13" s="337"/>
      <c r="F13" s="338"/>
    </row>
    <row r="14" spans="1:13" s="209" customFormat="1" ht="26.25" customHeight="1" x14ac:dyDescent="0.25">
      <c r="B14" s="336" t="s">
        <v>230</v>
      </c>
      <c r="C14" s="337"/>
      <c r="D14" s="337"/>
      <c r="E14" s="337"/>
      <c r="F14" s="338"/>
    </row>
    <row r="15" spans="1:13" s="209" customFormat="1" ht="12.75" x14ac:dyDescent="0.25">
      <c r="B15" s="336" t="s">
        <v>231</v>
      </c>
      <c r="C15" s="337"/>
      <c r="D15" s="337"/>
      <c r="E15" s="337"/>
      <c r="F15" s="338"/>
    </row>
    <row r="16" spans="1:13" s="209" customFormat="1" ht="12.75" x14ac:dyDescent="0.25">
      <c r="B16" s="336" t="s">
        <v>232</v>
      </c>
      <c r="C16" s="337"/>
      <c r="D16" s="337"/>
      <c r="E16" s="337"/>
      <c r="F16" s="338"/>
    </row>
    <row r="17" spans="2:11" s="209" customFormat="1" ht="26.25" customHeight="1" x14ac:dyDescent="0.25">
      <c r="B17" s="336" t="s">
        <v>248</v>
      </c>
      <c r="C17" s="337"/>
      <c r="D17" s="337"/>
      <c r="E17" s="337"/>
      <c r="F17" s="338"/>
    </row>
    <row r="18" spans="2:11" s="209" customFormat="1" ht="12.75" x14ac:dyDescent="0.25">
      <c r="B18" s="339" t="s">
        <v>233</v>
      </c>
      <c r="C18" s="340"/>
      <c r="D18" s="340"/>
      <c r="E18" s="340"/>
      <c r="F18" s="341"/>
    </row>
    <row r="19" spans="2:11" s="209" customFormat="1" ht="39" customHeight="1" x14ac:dyDescent="0.25">
      <c r="B19" s="339" t="s">
        <v>234</v>
      </c>
      <c r="C19" s="340"/>
      <c r="D19" s="340"/>
      <c r="E19" s="340"/>
      <c r="F19" s="341"/>
    </row>
    <row r="20" spans="2:11" s="209" customFormat="1" ht="39" customHeight="1" thickBot="1" x14ac:dyDescent="0.3">
      <c r="B20" s="356" t="s">
        <v>235</v>
      </c>
      <c r="C20" s="357"/>
      <c r="D20" s="357"/>
      <c r="E20" s="357"/>
      <c r="F20" s="358"/>
    </row>
    <row r="21" spans="2:11" ht="15.75" customHeight="1" thickBot="1" x14ac:dyDescent="0.3"/>
    <row r="22" spans="2:11" ht="20.25" customHeight="1" thickBot="1" x14ac:dyDescent="0.3">
      <c r="B22" s="359" t="s">
        <v>263</v>
      </c>
      <c r="C22" s="360"/>
      <c r="D22" s="360"/>
      <c r="E22" s="360"/>
      <c r="F22" s="360"/>
      <c r="G22" s="360"/>
      <c r="H22" s="360"/>
      <c r="I22" s="360"/>
      <c r="J22" s="360"/>
      <c r="K22" s="361"/>
    </row>
    <row r="23" spans="2:11" ht="15.75" customHeight="1" x14ac:dyDescent="0.25">
      <c r="B23" s="32" t="s">
        <v>3</v>
      </c>
      <c r="C23" s="328" t="s">
        <v>4</v>
      </c>
      <c r="D23" s="348" t="s">
        <v>204</v>
      </c>
      <c r="E23" s="376" t="s">
        <v>25</v>
      </c>
      <c r="F23" s="328" t="s">
        <v>117</v>
      </c>
      <c r="G23" s="328" t="s">
        <v>118</v>
      </c>
      <c r="H23" s="328" t="s">
        <v>119</v>
      </c>
      <c r="I23" s="328" t="s">
        <v>213</v>
      </c>
      <c r="J23" s="328" t="s">
        <v>214</v>
      </c>
      <c r="K23" s="328" t="s">
        <v>124</v>
      </c>
    </row>
    <row r="24" spans="2:11" s="3" customFormat="1" ht="15" customHeight="1" thickBot="1" x14ac:dyDescent="0.25">
      <c r="B24" s="33" t="s">
        <v>99</v>
      </c>
      <c r="C24" s="329"/>
      <c r="D24" s="349"/>
      <c r="E24" s="377"/>
      <c r="F24" s="329"/>
      <c r="G24" s="329"/>
      <c r="H24" s="329"/>
      <c r="I24" s="329"/>
      <c r="J24" s="329"/>
      <c r="K24" s="329"/>
    </row>
    <row r="25" spans="2:11" s="3" customFormat="1" ht="12.75" x14ac:dyDescent="0.2">
      <c r="B25" s="31" t="s">
        <v>100</v>
      </c>
      <c r="C25" s="164">
        <v>23105</v>
      </c>
      <c r="D25" s="263"/>
      <c r="E25" s="237">
        <f>D25*C25</f>
        <v>0</v>
      </c>
      <c r="F25" s="75">
        <f>E25*12</f>
        <v>0</v>
      </c>
      <c r="G25" s="75">
        <f>(F25*$E$113)+F25</f>
        <v>0</v>
      </c>
      <c r="H25" s="75">
        <f>(G25*$F$113)+G25</f>
        <v>0</v>
      </c>
      <c r="I25" s="76">
        <f>(H25*$G$113)+H25</f>
        <v>0</v>
      </c>
      <c r="J25" s="76">
        <f>(I25*$H$113)+I25</f>
        <v>0</v>
      </c>
      <c r="K25" s="81">
        <f>F25+G25+H25+I25+J25</f>
        <v>0</v>
      </c>
    </row>
    <row r="26" spans="2:11" s="3" customFormat="1" ht="12.75" x14ac:dyDescent="0.2">
      <c r="B26" s="23" t="s">
        <v>101</v>
      </c>
      <c r="C26" s="166">
        <v>997</v>
      </c>
      <c r="D26" s="264"/>
      <c r="E26" s="237">
        <f t="shared" ref="E26:E37" si="0">D26*C26</f>
        <v>0</v>
      </c>
      <c r="F26" s="75">
        <f t="shared" ref="F26:F37" si="1">E26*12</f>
        <v>0</v>
      </c>
      <c r="G26" s="75">
        <f t="shared" ref="G26:G37" si="2">(F26*$E$113)+F26</f>
        <v>0</v>
      </c>
      <c r="H26" s="75">
        <f t="shared" ref="H26:H37" si="3">(G26*$F$113)+G26</f>
        <v>0</v>
      </c>
      <c r="I26" s="76">
        <f t="shared" ref="I26:I37" si="4">(H26*$G$113)+H26</f>
        <v>0</v>
      </c>
      <c r="J26" s="76">
        <f t="shared" ref="J26:J37" si="5">(I26*$H$113)+I26</f>
        <v>0</v>
      </c>
      <c r="K26" s="81">
        <f t="shared" ref="K26:K37" si="6">F26+G26+H26+I26+J26</f>
        <v>0</v>
      </c>
    </row>
    <row r="27" spans="2:11" s="3" customFormat="1" ht="12.75" x14ac:dyDescent="0.2">
      <c r="B27" s="23" t="s">
        <v>102</v>
      </c>
      <c r="C27" s="166">
        <v>4348</v>
      </c>
      <c r="D27" s="264"/>
      <c r="E27" s="237">
        <f t="shared" si="0"/>
        <v>0</v>
      </c>
      <c r="F27" s="75">
        <f t="shared" si="1"/>
        <v>0</v>
      </c>
      <c r="G27" s="75">
        <f t="shared" si="2"/>
        <v>0</v>
      </c>
      <c r="H27" s="75">
        <f t="shared" si="3"/>
        <v>0</v>
      </c>
      <c r="I27" s="76">
        <f t="shared" si="4"/>
        <v>0</v>
      </c>
      <c r="J27" s="76">
        <f t="shared" si="5"/>
        <v>0</v>
      </c>
      <c r="K27" s="81">
        <f t="shared" si="6"/>
        <v>0</v>
      </c>
    </row>
    <row r="28" spans="2:11" s="3" customFormat="1" ht="12.75" x14ac:dyDescent="0.2">
      <c r="B28" s="23" t="s">
        <v>103</v>
      </c>
      <c r="C28" s="166">
        <v>2420</v>
      </c>
      <c r="D28" s="264"/>
      <c r="E28" s="237">
        <f t="shared" si="0"/>
        <v>0</v>
      </c>
      <c r="F28" s="75">
        <f t="shared" si="1"/>
        <v>0</v>
      </c>
      <c r="G28" s="75">
        <f t="shared" si="2"/>
        <v>0</v>
      </c>
      <c r="H28" s="75">
        <f t="shared" si="3"/>
        <v>0</v>
      </c>
      <c r="I28" s="76">
        <f t="shared" si="4"/>
        <v>0</v>
      </c>
      <c r="J28" s="76">
        <f t="shared" si="5"/>
        <v>0</v>
      </c>
      <c r="K28" s="81">
        <f t="shared" si="6"/>
        <v>0</v>
      </c>
    </row>
    <row r="29" spans="2:11" s="3" customFormat="1" ht="12.75" x14ac:dyDescent="0.2">
      <c r="B29" s="23" t="s">
        <v>104</v>
      </c>
      <c r="C29" s="166">
        <v>700</v>
      </c>
      <c r="D29" s="264"/>
      <c r="E29" s="237">
        <f t="shared" si="0"/>
        <v>0</v>
      </c>
      <c r="F29" s="75">
        <f t="shared" si="1"/>
        <v>0</v>
      </c>
      <c r="G29" s="75">
        <f t="shared" si="2"/>
        <v>0</v>
      </c>
      <c r="H29" s="75">
        <f t="shared" si="3"/>
        <v>0</v>
      </c>
      <c r="I29" s="76">
        <f t="shared" si="4"/>
        <v>0</v>
      </c>
      <c r="J29" s="76">
        <f t="shared" si="5"/>
        <v>0</v>
      </c>
      <c r="K29" s="81">
        <f t="shared" si="6"/>
        <v>0</v>
      </c>
    </row>
    <row r="30" spans="2:11" s="3" customFormat="1" ht="12.75" x14ac:dyDescent="0.2">
      <c r="B30" s="23" t="s">
        <v>104</v>
      </c>
      <c r="C30" s="166">
        <v>340</v>
      </c>
      <c r="D30" s="264"/>
      <c r="E30" s="237">
        <f t="shared" si="0"/>
        <v>0</v>
      </c>
      <c r="F30" s="75">
        <f t="shared" si="1"/>
        <v>0</v>
      </c>
      <c r="G30" s="75">
        <f t="shared" si="2"/>
        <v>0</v>
      </c>
      <c r="H30" s="75">
        <f t="shared" si="3"/>
        <v>0</v>
      </c>
      <c r="I30" s="76">
        <f t="shared" si="4"/>
        <v>0</v>
      </c>
      <c r="J30" s="76">
        <f t="shared" si="5"/>
        <v>0</v>
      </c>
      <c r="K30" s="81">
        <f t="shared" si="6"/>
        <v>0</v>
      </c>
    </row>
    <row r="31" spans="2:11" s="3" customFormat="1" ht="12.75" x14ac:dyDescent="0.2">
      <c r="B31" s="23" t="s">
        <v>105</v>
      </c>
      <c r="C31" s="166">
        <v>2199</v>
      </c>
      <c r="D31" s="264"/>
      <c r="E31" s="237">
        <f t="shared" si="0"/>
        <v>0</v>
      </c>
      <c r="F31" s="75">
        <f t="shared" si="1"/>
        <v>0</v>
      </c>
      <c r="G31" s="75">
        <f t="shared" si="2"/>
        <v>0</v>
      </c>
      <c r="H31" s="75">
        <f t="shared" si="3"/>
        <v>0</v>
      </c>
      <c r="I31" s="76">
        <f t="shared" si="4"/>
        <v>0</v>
      </c>
      <c r="J31" s="76">
        <f t="shared" si="5"/>
        <v>0</v>
      </c>
      <c r="K31" s="81">
        <f t="shared" si="6"/>
        <v>0</v>
      </c>
    </row>
    <row r="32" spans="2:11" s="3" customFormat="1" ht="12.75" x14ac:dyDescent="0.2">
      <c r="B32" s="23" t="s">
        <v>106</v>
      </c>
      <c r="C32" s="166">
        <v>973</v>
      </c>
      <c r="D32" s="263"/>
      <c r="E32" s="237">
        <f t="shared" si="0"/>
        <v>0</v>
      </c>
      <c r="F32" s="75">
        <f t="shared" si="1"/>
        <v>0</v>
      </c>
      <c r="G32" s="75">
        <f t="shared" si="2"/>
        <v>0</v>
      </c>
      <c r="H32" s="75">
        <f t="shared" si="3"/>
        <v>0</v>
      </c>
      <c r="I32" s="76">
        <f t="shared" si="4"/>
        <v>0</v>
      </c>
      <c r="J32" s="76">
        <f t="shared" si="5"/>
        <v>0</v>
      </c>
      <c r="K32" s="81">
        <f t="shared" si="6"/>
        <v>0</v>
      </c>
    </row>
    <row r="33" spans="2:11" x14ac:dyDescent="0.25">
      <c r="B33" s="23" t="s">
        <v>107</v>
      </c>
      <c r="C33" s="166">
        <v>192</v>
      </c>
      <c r="D33" s="264"/>
      <c r="E33" s="237">
        <f t="shared" si="0"/>
        <v>0</v>
      </c>
      <c r="F33" s="75">
        <f t="shared" si="1"/>
        <v>0</v>
      </c>
      <c r="G33" s="75">
        <f t="shared" si="2"/>
        <v>0</v>
      </c>
      <c r="H33" s="75">
        <f t="shared" si="3"/>
        <v>0</v>
      </c>
      <c r="I33" s="76">
        <f t="shared" si="4"/>
        <v>0</v>
      </c>
      <c r="J33" s="76">
        <f t="shared" si="5"/>
        <v>0</v>
      </c>
      <c r="K33" s="81">
        <f t="shared" si="6"/>
        <v>0</v>
      </c>
    </row>
    <row r="34" spans="2:11" x14ac:dyDescent="0.25">
      <c r="B34" s="23" t="s">
        <v>108</v>
      </c>
      <c r="C34" s="166">
        <v>6300</v>
      </c>
      <c r="D34" s="264"/>
      <c r="E34" s="237">
        <f t="shared" si="0"/>
        <v>0</v>
      </c>
      <c r="F34" s="75">
        <f t="shared" si="1"/>
        <v>0</v>
      </c>
      <c r="G34" s="75">
        <f t="shared" si="2"/>
        <v>0</v>
      </c>
      <c r="H34" s="75">
        <f t="shared" si="3"/>
        <v>0</v>
      </c>
      <c r="I34" s="76">
        <f t="shared" si="4"/>
        <v>0</v>
      </c>
      <c r="J34" s="76">
        <f t="shared" si="5"/>
        <v>0</v>
      </c>
      <c r="K34" s="81">
        <f t="shared" si="6"/>
        <v>0</v>
      </c>
    </row>
    <row r="35" spans="2:11" x14ac:dyDescent="0.25">
      <c r="B35" s="23" t="s">
        <v>110</v>
      </c>
      <c r="C35" s="166">
        <v>30</v>
      </c>
      <c r="D35" s="264"/>
      <c r="E35" s="237">
        <f t="shared" si="0"/>
        <v>0</v>
      </c>
      <c r="F35" s="75">
        <f t="shared" si="1"/>
        <v>0</v>
      </c>
      <c r="G35" s="75">
        <f t="shared" si="2"/>
        <v>0</v>
      </c>
      <c r="H35" s="75">
        <f t="shared" si="3"/>
        <v>0</v>
      </c>
      <c r="I35" s="76">
        <f t="shared" si="4"/>
        <v>0</v>
      </c>
      <c r="J35" s="76">
        <f t="shared" si="5"/>
        <v>0</v>
      </c>
      <c r="K35" s="81">
        <f t="shared" si="6"/>
        <v>0</v>
      </c>
    </row>
    <row r="36" spans="2:11" x14ac:dyDescent="0.25">
      <c r="B36" s="23" t="s">
        <v>109</v>
      </c>
      <c r="C36" s="166">
        <v>7000</v>
      </c>
      <c r="D36" s="263"/>
      <c r="E36" s="237">
        <f t="shared" si="0"/>
        <v>0</v>
      </c>
      <c r="F36" s="75">
        <f t="shared" si="1"/>
        <v>0</v>
      </c>
      <c r="G36" s="75">
        <f t="shared" si="2"/>
        <v>0</v>
      </c>
      <c r="H36" s="75">
        <f t="shared" si="3"/>
        <v>0</v>
      </c>
      <c r="I36" s="76">
        <f t="shared" si="4"/>
        <v>0</v>
      </c>
      <c r="J36" s="76">
        <f t="shared" si="5"/>
        <v>0</v>
      </c>
      <c r="K36" s="81">
        <f t="shared" si="6"/>
        <v>0</v>
      </c>
    </row>
    <row r="37" spans="2:11" ht="15.75" thickBot="1" x14ac:dyDescent="0.3">
      <c r="B37" s="29" t="s">
        <v>172</v>
      </c>
      <c r="C37" s="176">
        <v>200</v>
      </c>
      <c r="D37" s="264"/>
      <c r="E37" s="237">
        <f t="shared" si="0"/>
        <v>0</v>
      </c>
      <c r="F37" s="75">
        <f t="shared" si="1"/>
        <v>0</v>
      </c>
      <c r="G37" s="75">
        <f t="shared" si="2"/>
        <v>0</v>
      </c>
      <c r="H37" s="75">
        <f t="shared" si="3"/>
        <v>0</v>
      </c>
      <c r="I37" s="76">
        <f t="shared" si="4"/>
        <v>0</v>
      </c>
      <c r="J37" s="76">
        <f t="shared" si="5"/>
        <v>0</v>
      </c>
      <c r="K37" s="81">
        <f t="shared" si="6"/>
        <v>0</v>
      </c>
    </row>
    <row r="38" spans="2:11" ht="15.75" thickBot="1" x14ac:dyDescent="0.3">
      <c r="B38" s="40" t="s">
        <v>120</v>
      </c>
      <c r="C38" s="34">
        <f>SUM(C25:C37)</f>
        <v>48804</v>
      </c>
      <c r="D38" s="206"/>
      <c r="E38" s="115">
        <f t="shared" ref="E38:K38" si="7">SUM(E25:E37)</f>
        <v>0</v>
      </c>
      <c r="F38" s="115">
        <f t="shared" si="7"/>
        <v>0</v>
      </c>
      <c r="G38" s="115">
        <f t="shared" si="7"/>
        <v>0</v>
      </c>
      <c r="H38" s="115">
        <f t="shared" si="7"/>
        <v>0</v>
      </c>
      <c r="I38" s="115">
        <f t="shared" si="7"/>
        <v>0</v>
      </c>
      <c r="J38" s="115">
        <f t="shared" si="7"/>
        <v>0</v>
      </c>
      <c r="K38" s="97">
        <f t="shared" si="7"/>
        <v>0</v>
      </c>
    </row>
    <row r="39" spans="2:11" ht="15.75" customHeight="1" x14ac:dyDescent="0.25">
      <c r="J39" s="3"/>
    </row>
    <row r="40" spans="2:11" ht="15.75" customHeight="1" thickBot="1" x14ac:dyDescent="0.3">
      <c r="J40" s="3"/>
    </row>
    <row r="41" spans="2:11" ht="18" customHeight="1" thickBot="1" x14ac:dyDescent="0.3">
      <c r="B41" s="359" t="s">
        <v>264</v>
      </c>
      <c r="C41" s="360"/>
      <c r="D41" s="360"/>
      <c r="E41" s="360"/>
      <c r="F41" s="360"/>
      <c r="G41" s="360"/>
      <c r="H41" s="360"/>
      <c r="I41" s="360"/>
      <c r="J41" s="360"/>
      <c r="K41" s="361"/>
    </row>
    <row r="42" spans="2:11" ht="15.75" customHeight="1" x14ac:dyDescent="0.25">
      <c r="B42" s="32" t="s">
        <v>3</v>
      </c>
      <c r="C42" s="363" t="s">
        <v>4</v>
      </c>
      <c r="D42" s="348" t="s">
        <v>204</v>
      </c>
      <c r="E42" s="328" t="s">
        <v>53</v>
      </c>
      <c r="F42" s="201" t="s">
        <v>117</v>
      </c>
      <c r="G42" s="201" t="s">
        <v>118</v>
      </c>
      <c r="H42" s="201" t="s">
        <v>119</v>
      </c>
      <c r="I42" s="201" t="s">
        <v>213</v>
      </c>
      <c r="J42" s="201" t="s">
        <v>214</v>
      </c>
      <c r="K42" s="201" t="s">
        <v>124</v>
      </c>
    </row>
    <row r="43" spans="2:11" ht="15.75" customHeight="1" thickBot="1" x14ac:dyDescent="0.3">
      <c r="B43" s="33" t="s">
        <v>99</v>
      </c>
      <c r="C43" s="316"/>
      <c r="D43" s="349"/>
      <c r="E43" s="329"/>
      <c r="F43" s="200"/>
      <c r="G43" s="200"/>
      <c r="H43" s="200"/>
      <c r="I43" s="200"/>
      <c r="J43" s="200"/>
      <c r="K43" s="200"/>
    </row>
    <row r="44" spans="2:11" ht="15.75" thickBot="1" x14ac:dyDescent="0.3">
      <c r="B44" s="46" t="s">
        <v>154</v>
      </c>
      <c r="C44" s="164">
        <v>200</v>
      </c>
      <c r="D44" s="263"/>
      <c r="E44" s="246">
        <f>D44*C44</f>
        <v>0</v>
      </c>
      <c r="F44" s="124">
        <f>E44*12</f>
        <v>0</v>
      </c>
      <c r="G44" s="124">
        <f>(F44*$E$113)+F44</f>
        <v>0</v>
      </c>
      <c r="H44" s="124">
        <f>(G44*$F$113)+G44</f>
        <v>0</v>
      </c>
      <c r="I44" s="76">
        <f>(H44*$G$113)+H44</f>
        <v>0</v>
      </c>
      <c r="J44" s="76">
        <f>(I44*$H$113)+I44</f>
        <v>0</v>
      </c>
      <c r="K44" s="81">
        <f>F44+G44+H44+I44+J44</f>
        <v>0</v>
      </c>
    </row>
    <row r="45" spans="2:11" s="3" customFormat="1" ht="15.75" thickBot="1" x14ac:dyDescent="0.25">
      <c r="B45" s="4" t="s">
        <v>10</v>
      </c>
      <c r="C45" s="30">
        <f t="shared" ref="C45" si="8">SUM(C44:C44)</f>
        <v>200</v>
      </c>
      <c r="D45" s="206"/>
      <c r="E45" s="125">
        <f t="shared" ref="E45:K45" si="9">SUM(E44:E44)</f>
        <v>0</v>
      </c>
      <c r="F45" s="125">
        <f t="shared" si="9"/>
        <v>0</v>
      </c>
      <c r="G45" s="125">
        <f t="shared" si="9"/>
        <v>0</v>
      </c>
      <c r="H45" s="125">
        <f t="shared" si="9"/>
        <v>0</v>
      </c>
      <c r="I45" s="125">
        <f t="shared" si="9"/>
        <v>0</v>
      </c>
      <c r="J45" s="125">
        <f t="shared" si="9"/>
        <v>0</v>
      </c>
      <c r="K45" s="80">
        <f t="shared" si="9"/>
        <v>0</v>
      </c>
    </row>
    <row r="46" spans="2:11" s="3" customFormat="1" x14ac:dyDescent="0.25">
      <c r="B46" s="70"/>
      <c r="C46" s="70"/>
      <c r="D46" s="126"/>
      <c r="E46" s="126"/>
      <c r="F46" s="126"/>
      <c r="G46" s="126"/>
      <c r="H46" s="126"/>
      <c r="J46"/>
      <c r="K46"/>
    </row>
    <row r="47" spans="2:11" s="3" customFormat="1" ht="15.75" thickBot="1" x14ac:dyDescent="0.3">
      <c r="B47" s="70"/>
      <c r="C47" s="70"/>
      <c r="D47" s="126"/>
      <c r="E47" s="126"/>
      <c r="F47" s="126"/>
      <c r="G47" s="126"/>
      <c r="H47" s="126"/>
      <c r="J47"/>
      <c r="K47"/>
    </row>
    <row r="48" spans="2:11" s="13" customFormat="1" ht="19.5" thickBot="1" x14ac:dyDescent="0.35">
      <c r="B48" s="312" t="s">
        <v>265</v>
      </c>
      <c r="C48" s="313"/>
      <c r="D48" s="313"/>
      <c r="E48" s="313"/>
      <c r="F48" s="313"/>
      <c r="G48" s="313"/>
      <c r="H48" s="313"/>
      <c r="I48" s="313"/>
      <c r="J48" s="313"/>
      <c r="K48" s="314"/>
    </row>
    <row r="49" spans="2:11" s="13" customFormat="1" ht="26.45" customHeight="1" thickBot="1" x14ac:dyDescent="0.25">
      <c r="B49" s="100" t="s">
        <v>22</v>
      </c>
      <c r="C49" s="120" t="s">
        <v>23</v>
      </c>
      <c r="D49" s="121" t="s">
        <v>24</v>
      </c>
      <c r="E49" s="120" t="s">
        <v>126</v>
      </c>
      <c r="F49" s="122" t="s">
        <v>117</v>
      </c>
      <c r="G49" s="122" t="s">
        <v>118</v>
      </c>
      <c r="H49" s="122" t="s">
        <v>119</v>
      </c>
      <c r="I49" s="101" t="s">
        <v>213</v>
      </c>
      <c r="J49" s="101" t="s">
        <v>214</v>
      </c>
      <c r="K49" s="102" t="s">
        <v>124</v>
      </c>
    </row>
    <row r="50" spans="2:11" s="13" customFormat="1" ht="14.25" x14ac:dyDescent="0.2">
      <c r="B50" s="111" t="s">
        <v>185</v>
      </c>
      <c r="C50" s="247">
        <v>60</v>
      </c>
      <c r="D50" s="267"/>
      <c r="E50" s="85">
        <f>C50*D50</f>
        <v>0</v>
      </c>
      <c r="F50" s="74">
        <f>E50*12</f>
        <v>0</v>
      </c>
      <c r="G50" s="75">
        <f>(F50*$E$113)+F50</f>
        <v>0</v>
      </c>
      <c r="H50" s="75">
        <f>(G50*$F$113)+G50</f>
        <v>0</v>
      </c>
      <c r="I50" s="76">
        <f>(H50*$G$113)+H50</f>
        <v>0</v>
      </c>
      <c r="J50" s="76">
        <f>(I50*$H$113)+I50</f>
        <v>0</v>
      </c>
      <c r="K50" s="81">
        <f>F50+G50+H50+I50+J50</f>
        <v>0</v>
      </c>
    </row>
    <row r="51" spans="2:11" s="13" customFormat="1" ht="14.25" x14ac:dyDescent="0.2">
      <c r="B51" s="111" t="s">
        <v>186</v>
      </c>
      <c r="C51" s="247">
        <v>10</v>
      </c>
      <c r="D51" s="267"/>
      <c r="E51" s="85">
        <f t="shared" ref="E51:E57" si="10">C51*D51</f>
        <v>0</v>
      </c>
      <c r="F51" s="74">
        <f t="shared" ref="F51:F57" si="11">E51*12</f>
        <v>0</v>
      </c>
      <c r="G51" s="75">
        <f t="shared" ref="G51:G57" si="12">(F51*$E$113)+F51</f>
        <v>0</v>
      </c>
      <c r="H51" s="75">
        <f t="shared" ref="H51:H57" si="13">(G51*$F$113)+G51</f>
        <v>0</v>
      </c>
      <c r="I51" s="76">
        <f t="shared" ref="I51:I57" si="14">(H51*$G$113)+H51</f>
        <v>0</v>
      </c>
      <c r="J51" s="76">
        <f t="shared" ref="J51:J57" si="15">(I51*$H$113)+I51</f>
        <v>0</v>
      </c>
      <c r="K51" s="81">
        <f t="shared" ref="K51:K57" si="16">F51+G51+H51+I51+J51</f>
        <v>0</v>
      </c>
    </row>
    <row r="52" spans="2:11" s="13" customFormat="1" ht="14.25" x14ac:dyDescent="0.2">
      <c r="B52" s="111" t="s">
        <v>187</v>
      </c>
      <c r="C52" s="247">
        <v>2</v>
      </c>
      <c r="D52" s="267"/>
      <c r="E52" s="85">
        <f t="shared" si="10"/>
        <v>0</v>
      </c>
      <c r="F52" s="74">
        <f t="shared" si="11"/>
        <v>0</v>
      </c>
      <c r="G52" s="75">
        <f t="shared" si="12"/>
        <v>0</v>
      </c>
      <c r="H52" s="75">
        <f t="shared" si="13"/>
        <v>0</v>
      </c>
      <c r="I52" s="76">
        <f t="shared" si="14"/>
        <v>0</v>
      </c>
      <c r="J52" s="76">
        <f t="shared" si="15"/>
        <v>0</v>
      </c>
      <c r="K52" s="81">
        <f t="shared" si="16"/>
        <v>0</v>
      </c>
    </row>
    <row r="53" spans="2:11" s="13" customFormat="1" ht="14.25" x14ac:dyDescent="0.2">
      <c r="B53" s="111" t="s">
        <v>188</v>
      </c>
      <c r="C53" s="247">
        <v>4</v>
      </c>
      <c r="D53" s="267"/>
      <c r="E53" s="85">
        <f t="shared" si="10"/>
        <v>0</v>
      </c>
      <c r="F53" s="74">
        <f t="shared" si="11"/>
        <v>0</v>
      </c>
      <c r="G53" s="75">
        <f t="shared" si="12"/>
        <v>0</v>
      </c>
      <c r="H53" s="75">
        <f t="shared" si="13"/>
        <v>0</v>
      </c>
      <c r="I53" s="76">
        <f t="shared" si="14"/>
        <v>0</v>
      </c>
      <c r="J53" s="76">
        <f t="shared" si="15"/>
        <v>0</v>
      </c>
      <c r="K53" s="81">
        <f t="shared" si="16"/>
        <v>0</v>
      </c>
    </row>
    <row r="54" spans="2:11" s="13" customFormat="1" ht="14.25" x14ac:dyDescent="0.2">
      <c r="B54" s="111" t="s">
        <v>189</v>
      </c>
      <c r="C54" s="247">
        <v>4</v>
      </c>
      <c r="D54" s="267"/>
      <c r="E54" s="85">
        <f t="shared" si="10"/>
        <v>0</v>
      </c>
      <c r="F54" s="74">
        <f t="shared" si="11"/>
        <v>0</v>
      </c>
      <c r="G54" s="75">
        <f t="shared" si="12"/>
        <v>0</v>
      </c>
      <c r="H54" s="75">
        <f t="shared" si="13"/>
        <v>0</v>
      </c>
      <c r="I54" s="76">
        <f t="shared" si="14"/>
        <v>0</v>
      </c>
      <c r="J54" s="76">
        <f t="shared" si="15"/>
        <v>0</v>
      </c>
      <c r="K54" s="81">
        <f t="shared" si="16"/>
        <v>0</v>
      </c>
    </row>
    <row r="55" spans="2:11" s="13" customFormat="1" ht="14.25" x14ac:dyDescent="0.2">
      <c r="B55" s="111" t="s">
        <v>190</v>
      </c>
      <c r="C55" s="247">
        <v>10</v>
      </c>
      <c r="D55" s="267"/>
      <c r="E55" s="85">
        <f t="shared" si="10"/>
        <v>0</v>
      </c>
      <c r="F55" s="74">
        <f t="shared" si="11"/>
        <v>0</v>
      </c>
      <c r="G55" s="75">
        <f t="shared" si="12"/>
        <v>0</v>
      </c>
      <c r="H55" s="75">
        <f t="shared" si="13"/>
        <v>0</v>
      </c>
      <c r="I55" s="76">
        <f t="shared" si="14"/>
        <v>0</v>
      </c>
      <c r="J55" s="76">
        <f t="shared" si="15"/>
        <v>0</v>
      </c>
      <c r="K55" s="81">
        <f t="shared" si="16"/>
        <v>0</v>
      </c>
    </row>
    <row r="56" spans="2:11" s="13" customFormat="1" ht="14.25" x14ac:dyDescent="0.2">
      <c r="B56" s="111" t="s">
        <v>191</v>
      </c>
      <c r="C56" s="247">
        <v>70</v>
      </c>
      <c r="D56" s="267"/>
      <c r="E56" s="85">
        <f t="shared" si="10"/>
        <v>0</v>
      </c>
      <c r="F56" s="74">
        <f t="shared" si="11"/>
        <v>0</v>
      </c>
      <c r="G56" s="75">
        <f t="shared" si="12"/>
        <v>0</v>
      </c>
      <c r="H56" s="75">
        <f t="shared" si="13"/>
        <v>0</v>
      </c>
      <c r="I56" s="76">
        <f t="shared" si="14"/>
        <v>0</v>
      </c>
      <c r="J56" s="76">
        <f t="shared" si="15"/>
        <v>0</v>
      </c>
      <c r="K56" s="81">
        <f t="shared" si="16"/>
        <v>0</v>
      </c>
    </row>
    <row r="57" spans="2:11" s="13" customFormat="1" thickBot="1" x14ac:dyDescent="0.25">
      <c r="B57" s="111" t="s">
        <v>192</v>
      </c>
      <c r="C57" s="247">
        <v>4</v>
      </c>
      <c r="D57" s="267"/>
      <c r="E57" s="85">
        <f t="shared" si="10"/>
        <v>0</v>
      </c>
      <c r="F57" s="74">
        <f t="shared" si="11"/>
        <v>0</v>
      </c>
      <c r="G57" s="75">
        <f t="shared" si="12"/>
        <v>0</v>
      </c>
      <c r="H57" s="75">
        <f t="shared" si="13"/>
        <v>0</v>
      </c>
      <c r="I57" s="76">
        <f t="shared" si="14"/>
        <v>0</v>
      </c>
      <c r="J57" s="76">
        <f t="shared" si="15"/>
        <v>0</v>
      </c>
      <c r="K57" s="81">
        <f t="shared" si="16"/>
        <v>0</v>
      </c>
    </row>
    <row r="58" spans="2:11" s="13" customFormat="1" thickBot="1" x14ac:dyDescent="0.25">
      <c r="B58" s="40" t="s">
        <v>151</v>
      </c>
      <c r="C58" s="133">
        <f t="shared" ref="C58:K58" si="17">SUM(C50:C57)</f>
        <v>164</v>
      </c>
      <c r="D58" s="83">
        <f t="shared" si="17"/>
        <v>0</v>
      </c>
      <c r="E58" s="83">
        <f t="shared" si="17"/>
        <v>0</v>
      </c>
      <c r="F58" s="83">
        <f t="shared" si="17"/>
        <v>0</v>
      </c>
      <c r="G58" s="83">
        <f t="shared" si="17"/>
        <v>0</v>
      </c>
      <c r="H58" s="83">
        <f t="shared" si="17"/>
        <v>0</v>
      </c>
      <c r="I58" s="83">
        <f t="shared" si="17"/>
        <v>0</v>
      </c>
      <c r="J58" s="83">
        <f t="shared" si="17"/>
        <v>0</v>
      </c>
      <c r="K58" s="84">
        <f t="shared" si="17"/>
        <v>0</v>
      </c>
    </row>
    <row r="59" spans="2:11" s="3" customFormat="1" x14ac:dyDescent="0.25">
      <c r="B59" s="70"/>
      <c r="C59" s="70"/>
      <c r="D59" s="126"/>
      <c r="E59" s="126"/>
      <c r="F59" s="126"/>
      <c r="G59" s="126"/>
      <c r="H59" s="126"/>
      <c r="J59"/>
      <c r="K59"/>
    </row>
    <row r="60" spans="2:11" s="3" customFormat="1" ht="15.75" thickBot="1" x14ac:dyDescent="0.3">
      <c r="B60" s="70"/>
      <c r="C60" s="70"/>
      <c r="D60" s="126"/>
      <c r="E60" s="126"/>
      <c r="F60" s="126"/>
      <c r="G60" s="126"/>
      <c r="H60" s="126"/>
      <c r="J60"/>
      <c r="K60"/>
    </row>
    <row r="61" spans="2:11" s="13" customFormat="1" ht="19.5" thickBot="1" x14ac:dyDescent="0.35">
      <c r="B61" s="312" t="s">
        <v>266</v>
      </c>
      <c r="C61" s="313"/>
      <c r="D61" s="313"/>
      <c r="E61" s="313"/>
      <c r="F61" s="313"/>
      <c r="G61" s="313"/>
      <c r="H61" s="313"/>
      <c r="I61" s="313"/>
      <c r="J61" s="313"/>
      <c r="K61" s="314"/>
    </row>
    <row r="62" spans="2:11" s="13" customFormat="1" ht="26.45" customHeight="1" thickBot="1" x14ac:dyDescent="0.25">
      <c r="B62" s="100" t="s">
        <v>22</v>
      </c>
      <c r="C62" s="120" t="s">
        <v>23</v>
      </c>
      <c r="D62" s="121" t="s">
        <v>24</v>
      </c>
      <c r="E62" s="120" t="s">
        <v>126</v>
      </c>
      <c r="F62" s="122" t="s">
        <v>117</v>
      </c>
      <c r="G62" s="122" t="s">
        <v>118</v>
      </c>
      <c r="H62" s="122" t="s">
        <v>119</v>
      </c>
      <c r="I62" s="101" t="s">
        <v>213</v>
      </c>
      <c r="J62" s="101" t="s">
        <v>214</v>
      </c>
      <c r="K62" s="102" t="s">
        <v>124</v>
      </c>
    </row>
    <row r="63" spans="2:11" s="13" customFormat="1" ht="14.25" x14ac:dyDescent="0.2">
      <c r="B63" s="111" t="s">
        <v>100</v>
      </c>
      <c r="C63" s="159">
        <v>4</v>
      </c>
      <c r="D63" s="267"/>
      <c r="E63" s="85">
        <f>C63*D63</f>
        <v>0</v>
      </c>
      <c r="F63" s="74">
        <f>E63*12</f>
        <v>0</v>
      </c>
      <c r="G63" s="75">
        <f>(F63*$E$113)+F63</f>
        <v>0</v>
      </c>
      <c r="H63" s="75">
        <f>(G63*$F$113)+G63</f>
        <v>0</v>
      </c>
      <c r="I63" s="76">
        <f>(H63*$G$113)+H63</f>
        <v>0</v>
      </c>
      <c r="J63" s="76">
        <f>(I63*$H$113)+I63</f>
        <v>0</v>
      </c>
      <c r="K63" s="81">
        <f>F63+G63+H63+I63+J63</f>
        <v>0</v>
      </c>
    </row>
    <row r="64" spans="2:11" s="13" customFormat="1" ht="14.25" x14ac:dyDescent="0.2">
      <c r="B64" s="72" t="s">
        <v>101</v>
      </c>
      <c r="C64" s="219">
        <v>1</v>
      </c>
      <c r="D64" s="268"/>
      <c r="E64" s="85">
        <f t="shared" ref="E64:E73" si="18">C64*D64</f>
        <v>0</v>
      </c>
      <c r="F64" s="74">
        <f t="shared" ref="F64:F73" si="19">E64*12</f>
        <v>0</v>
      </c>
      <c r="G64" s="75">
        <f t="shared" ref="G64:G73" si="20">(F64*$E$113)+F64</f>
        <v>0</v>
      </c>
      <c r="H64" s="75">
        <f t="shared" ref="H64:H73" si="21">(G64*$F$113)+G64</f>
        <v>0</v>
      </c>
      <c r="I64" s="76">
        <f t="shared" ref="I64:I73" si="22">(H64*$G$113)+H64</f>
        <v>0</v>
      </c>
      <c r="J64" s="76">
        <f t="shared" ref="J64:J73" si="23">(I64*$H$113)+I64</f>
        <v>0</v>
      </c>
      <c r="K64" s="81">
        <f t="shared" ref="K64:K73" si="24">F64+G64+H64+I64+J64</f>
        <v>0</v>
      </c>
    </row>
    <row r="65" spans="2:11" s="13" customFormat="1" ht="14.25" x14ac:dyDescent="0.2">
      <c r="B65" s="72" t="s">
        <v>102</v>
      </c>
      <c r="C65" s="219">
        <v>3</v>
      </c>
      <c r="D65" s="268"/>
      <c r="E65" s="85">
        <f t="shared" si="18"/>
        <v>0</v>
      </c>
      <c r="F65" s="74">
        <f t="shared" si="19"/>
        <v>0</v>
      </c>
      <c r="G65" s="75">
        <f t="shared" si="20"/>
        <v>0</v>
      </c>
      <c r="H65" s="75">
        <f t="shared" si="21"/>
        <v>0</v>
      </c>
      <c r="I65" s="76">
        <f t="shared" si="22"/>
        <v>0</v>
      </c>
      <c r="J65" s="76">
        <f t="shared" si="23"/>
        <v>0</v>
      </c>
      <c r="K65" s="81">
        <f t="shared" si="24"/>
        <v>0</v>
      </c>
    </row>
    <row r="66" spans="2:11" s="13" customFormat="1" ht="14.25" x14ac:dyDescent="0.2">
      <c r="B66" s="72" t="s">
        <v>103</v>
      </c>
      <c r="C66" s="219">
        <v>2</v>
      </c>
      <c r="D66" s="268"/>
      <c r="E66" s="85">
        <f t="shared" si="18"/>
        <v>0</v>
      </c>
      <c r="F66" s="74">
        <f t="shared" si="19"/>
        <v>0</v>
      </c>
      <c r="G66" s="75">
        <f t="shared" si="20"/>
        <v>0</v>
      </c>
      <c r="H66" s="75">
        <f t="shared" si="21"/>
        <v>0</v>
      </c>
      <c r="I66" s="76">
        <f t="shared" si="22"/>
        <v>0</v>
      </c>
      <c r="J66" s="76">
        <f t="shared" si="23"/>
        <v>0</v>
      </c>
      <c r="K66" s="81">
        <f t="shared" si="24"/>
        <v>0</v>
      </c>
    </row>
    <row r="67" spans="2:11" s="13" customFormat="1" ht="14.25" x14ac:dyDescent="0.2">
      <c r="B67" s="72" t="s">
        <v>104</v>
      </c>
      <c r="C67" s="219">
        <v>1</v>
      </c>
      <c r="D67" s="268"/>
      <c r="E67" s="85">
        <f t="shared" si="18"/>
        <v>0</v>
      </c>
      <c r="F67" s="74">
        <f t="shared" si="19"/>
        <v>0</v>
      </c>
      <c r="G67" s="75">
        <f t="shared" si="20"/>
        <v>0</v>
      </c>
      <c r="H67" s="75">
        <f t="shared" si="21"/>
        <v>0</v>
      </c>
      <c r="I67" s="76">
        <f t="shared" si="22"/>
        <v>0</v>
      </c>
      <c r="J67" s="76">
        <f t="shared" si="23"/>
        <v>0</v>
      </c>
      <c r="K67" s="81">
        <f t="shared" si="24"/>
        <v>0</v>
      </c>
    </row>
    <row r="68" spans="2:11" s="13" customFormat="1" ht="14.25" x14ac:dyDescent="0.2">
      <c r="B68" s="72" t="s">
        <v>105</v>
      </c>
      <c r="C68" s="219">
        <v>2</v>
      </c>
      <c r="D68" s="268"/>
      <c r="E68" s="85">
        <f t="shared" si="18"/>
        <v>0</v>
      </c>
      <c r="F68" s="74">
        <f t="shared" si="19"/>
        <v>0</v>
      </c>
      <c r="G68" s="75">
        <f t="shared" si="20"/>
        <v>0</v>
      </c>
      <c r="H68" s="75">
        <f t="shared" si="21"/>
        <v>0</v>
      </c>
      <c r="I68" s="76">
        <f t="shared" si="22"/>
        <v>0</v>
      </c>
      <c r="J68" s="76">
        <f t="shared" si="23"/>
        <v>0</v>
      </c>
      <c r="K68" s="81">
        <f t="shared" si="24"/>
        <v>0</v>
      </c>
    </row>
    <row r="69" spans="2:11" s="13" customFormat="1" ht="14.25" x14ac:dyDescent="0.2">
      <c r="B69" s="72" t="s">
        <v>106</v>
      </c>
      <c r="C69" s="219">
        <v>1</v>
      </c>
      <c r="D69" s="268"/>
      <c r="E69" s="85">
        <f t="shared" si="18"/>
        <v>0</v>
      </c>
      <c r="F69" s="74">
        <f t="shared" si="19"/>
        <v>0</v>
      </c>
      <c r="G69" s="75">
        <f t="shared" si="20"/>
        <v>0</v>
      </c>
      <c r="H69" s="75">
        <f t="shared" si="21"/>
        <v>0</v>
      </c>
      <c r="I69" s="76">
        <f t="shared" si="22"/>
        <v>0</v>
      </c>
      <c r="J69" s="76">
        <f t="shared" si="23"/>
        <v>0</v>
      </c>
      <c r="K69" s="81">
        <f t="shared" si="24"/>
        <v>0</v>
      </c>
    </row>
    <row r="70" spans="2:11" s="13" customFormat="1" ht="14.25" x14ac:dyDescent="0.2">
      <c r="B70" s="72" t="s">
        <v>107</v>
      </c>
      <c r="C70" s="219">
        <v>2</v>
      </c>
      <c r="D70" s="268"/>
      <c r="E70" s="85">
        <f t="shared" si="18"/>
        <v>0</v>
      </c>
      <c r="F70" s="74">
        <f t="shared" si="19"/>
        <v>0</v>
      </c>
      <c r="G70" s="75">
        <f t="shared" si="20"/>
        <v>0</v>
      </c>
      <c r="H70" s="75">
        <f t="shared" si="21"/>
        <v>0</v>
      </c>
      <c r="I70" s="76">
        <f t="shared" si="22"/>
        <v>0</v>
      </c>
      <c r="J70" s="76">
        <f t="shared" si="23"/>
        <v>0</v>
      </c>
      <c r="K70" s="81">
        <f t="shared" si="24"/>
        <v>0</v>
      </c>
    </row>
    <row r="71" spans="2:11" s="13" customFormat="1" ht="14.25" x14ac:dyDescent="0.2">
      <c r="B71" s="72" t="s">
        <v>108</v>
      </c>
      <c r="C71" s="219">
        <v>1</v>
      </c>
      <c r="D71" s="268"/>
      <c r="E71" s="85">
        <f t="shared" si="18"/>
        <v>0</v>
      </c>
      <c r="F71" s="74">
        <f t="shared" si="19"/>
        <v>0</v>
      </c>
      <c r="G71" s="75">
        <f t="shared" si="20"/>
        <v>0</v>
      </c>
      <c r="H71" s="75">
        <f t="shared" si="21"/>
        <v>0</v>
      </c>
      <c r="I71" s="76">
        <f t="shared" si="22"/>
        <v>0</v>
      </c>
      <c r="J71" s="76">
        <f t="shared" si="23"/>
        <v>0</v>
      </c>
      <c r="K71" s="81">
        <f t="shared" si="24"/>
        <v>0</v>
      </c>
    </row>
    <row r="72" spans="2:11" s="13" customFormat="1" ht="14.25" x14ac:dyDescent="0.2">
      <c r="B72" s="72" t="s">
        <v>109</v>
      </c>
      <c r="C72" s="219">
        <v>1</v>
      </c>
      <c r="D72" s="268"/>
      <c r="E72" s="85">
        <f t="shared" si="18"/>
        <v>0</v>
      </c>
      <c r="F72" s="74">
        <f t="shared" si="19"/>
        <v>0</v>
      </c>
      <c r="G72" s="75">
        <f t="shared" si="20"/>
        <v>0</v>
      </c>
      <c r="H72" s="75">
        <f t="shared" si="21"/>
        <v>0</v>
      </c>
      <c r="I72" s="76">
        <f t="shared" si="22"/>
        <v>0</v>
      </c>
      <c r="J72" s="76">
        <f t="shared" si="23"/>
        <v>0</v>
      </c>
      <c r="K72" s="81">
        <f t="shared" si="24"/>
        <v>0</v>
      </c>
    </row>
    <row r="73" spans="2:11" s="13" customFormat="1" thickBot="1" x14ac:dyDescent="0.25">
      <c r="B73" s="93" t="s">
        <v>154</v>
      </c>
      <c r="C73" s="220">
        <v>1</v>
      </c>
      <c r="D73" s="269"/>
      <c r="E73" s="85">
        <f t="shared" si="18"/>
        <v>0</v>
      </c>
      <c r="F73" s="74">
        <f t="shared" si="19"/>
        <v>0</v>
      </c>
      <c r="G73" s="75">
        <f t="shared" si="20"/>
        <v>0</v>
      </c>
      <c r="H73" s="75">
        <f t="shared" si="21"/>
        <v>0</v>
      </c>
      <c r="I73" s="76">
        <f t="shared" si="22"/>
        <v>0</v>
      </c>
      <c r="J73" s="76">
        <f t="shared" si="23"/>
        <v>0</v>
      </c>
      <c r="K73" s="81">
        <f t="shared" si="24"/>
        <v>0</v>
      </c>
    </row>
    <row r="74" spans="2:11" s="13" customFormat="1" thickBot="1" x14ac:dyDescent="0.25">
      <c r="B74" s="40" t="s">
        <v>151</v>
      </c>
      <c r="C74" s="133">
        <f t="shared" ref="C74:K74" si="25">SUM(C63:C73)</f>
        <v>19</v>
      </c>
      <c r="D74" s="83">
        <f t="shared" si="25"/>
        <v>0</v>
      </c>
      <c r="E74" s="83">
        <f t="shared" si="25"/>
        <v>0</v>
      </c>
      <c r="F74" s="83">
        <f t="shared" si="25"/>
        <v>0</v>
      </c>
      <c r="G74" s="83">
        <f t="shared" si="25"/>
        <v>0</v>
      </c>
      <c r="H74" s="83">
        <f t="shared" si="25"/>
        <v>0</v>
      </c>
      <c r="I74" s="83">
        <f t="shared" si="25"/>
        <v>0</v>
      </c>
      <c r="J74" s="83">
        <f t="shared" si="25"/>
        <v>0</v>
      </c>
      <c r="K74" s="84">
        <f t="shared" si="25"/>
        <v>0</v>
      </c>
    </row>
    <row r="75" spans="2:11" s="3" customFormat="1" x14ac:dyDescent="0.25">
      <c r="J75"/>
      <c r="K75"/>
    </row>
    <row r="76" spans="2:11" s="3" customFormat="1" ht="15.75" thickBot="1" x14ac:dyDescent="0.3">
      <c r="J76"/>
      <c r="K76"/>
    </row>
    <row r="77" spans="2:11" ht="15.75" customHeight="1" thickBot="1" x14ac:dyDescent="0.3">
      <c r="B77" s="359" t="s">
        <v>240</v>
      </c>
      <c r="C77" s="360"/>
      <c r="D77" s="360"/>
      <c r="E77" s="360"/>
      <c r="F77" s="360"/>
      <c r="G77" s="360"/>
      <c r="H77" s="360"/>
      <c r="I77" s="360"/>
      <c r="J77" s="360"/>
      <c r="K77" s="361"/>
    </row>
    <row r="78" spans="2:11" ht="15.75" customHeight="1" x14ac:dyDescent="0.25">
      <c r="B78" s="32" t="s">
        <v>3</v>
      </c>
      <c r="C78" s="348" t="s">
        <v>4</v>
      </c>
      <c r="D78" s="348" t="s">
        <v>204</v>
      </c>
      <c r="E78" s="328" t="s">
        <v>53</v>
      </c>
      <c r="F78" s="328" t="s">
        <v>117</v>
      </c>
      <c r="G78" s="328" t="s">
        <v>118</v>
      </c>
      <c r="H78" s="328" t="s">
        <v>119</v>
      </c>
      <c r="I78" s="328" t="s">
        <v>213</v>
      </c>
      <c r="J78" s="328" t="s">
        <v>214</v>
      </c>
      <c r="K78" s="328" t="s">
        <v>124</v>
      </c>
    </row>
    <row r="79" spans="2:11" ht="15.75" customHeight="1" thickBot="1" x14ac:dyDescent="0.3">
      <c r="B79" s="33" t="s">
        <v>114</v>
      </c>
      <c r="C79" s="349"/>
      <c r="D79" s="349"/>
      <c r="E79" s="329"/>
      <c r="F79" s="329"/>
      <c r="G79" s="329"/>
      <c r="H79" s="329"/>
      <c r="I79" s="329"/>
      <c r="J79" s="329"/>
      <c r="K79" s="329"/>
    </row>
    <row r="80" spans="2:11" x14ac:dyDescent="0.25">
      <c r="B80" s="46" t="s">
        <v>155</v>
      </c>
      <c r="C80" s="164">
        <v>8540</v>
      </c>
      <c r="D80" s="284"/>
      <c r="E80" s="237">
        <f>D80*C80</f>
        <v>0</v>
      </c>
      <c r="F80" s="124">
        <f>E80*12</f>
        <v>0</v>
      </c>
      <c r="G80" s="124">
        <f>(F80*$E$113)+F80</f>
        <v>0</v>
      </c>
      <c r="H80" s="124">
        <f>(G80*$F$113)+G80</f>
        <v>0</v>
      </c>
      <c r="I80" s="76">
        <f>(H80*$G$113)+H80</f>
        <v>0</v>
      </c>
      <c r="J80" s="76">
        <f>(I80*$H$113)+I80</f>
        <v>0</v>
      </c>
      <c r="K80" s="81">
        <f>F80+G80+H80+I80+J80</f>
        <v>0</v>
      </c>
    </row>
    <row r="81" spans="2:11" s="3" customFormat="1" ht="13.5" thickBot="1" x14ac:dyDescent="0.25">
      <c r="B81" s="128" t="s">
        <v>111</v>
      </c>
      <c r="C81" s="195">
        <v>4463</v>
      </c>
      <c r="D81" s="285"/>
      <c r="E81" s="237">
        <f>D81*C81</f>
        <v>0</v>
      </c>
      <c r="F81" s="124">
        <f>E81*12</f>
        <v>0</v>
      </c>
      <c r="G81" s="124">
        <f>(F81*$E$113)+F81</f>
        <v>0</v>
      </c>
      <c r="H81" s="124">
        <f>(G81*$F$113)+G81</f>
        <v>0</v>
      </c>
      <c r="I81" s="76">
        <f>(H81*$G$113)+H81</f>
        <v>0</v>
      </c>
      <c r="J81" s="76">
        <f>(I81*$H$113)+I81</f>
        <v>0</v>
      </c>
      <c r="K81" s="81">
        <f>F81+G81+H81+I81+J81</f>
        <v>0</v>
      </c>
    </row>
    <row r="82" spans="2:11" s="3" customFormat="1" ht="15.75" thickBot="1" x14ac:dyDescent="0.25">
      <c r="B82" s="4" t="s">
        <v>10</v>
      </c>
      <c r="C82" s="30">
        <f t="shared" ref="C82" si="26">SUM(C80:C81)</f>
        <v>13003</v>
      </c>
      <c r="D82" s="206"/>
      <c r="E82" s="84">
        <f t="shared" ref="E82:J82" si="27">SUM(E80:E81)</f>
        <v>0</v>
      </c>
      <c r="F82" s="129">
        <f t="shared" si="27"/>
        <v>0</v>
      </c>
      <c r="G82" s="125">
        <f t="shared" si="27"/>
        <v>0</v>
      </c>
      <c r="H82" s="125">
        <f t="shared" si="27"/>
        <v>0</v>
      </c>
      <c r="I82" s="125">
        <f t="shared" si="27"/>
        <v>0</v>
      </c>
      <c r="J82" s="125">
        <f t="shared" si="27"/>
        <v>0</v>
      </c>
      <c r="K82" s="125">
        <f>SUM(K80:K81)</f>
        <v>0</v>
      </c>
    </row>
    <row r="83" spans="2:11" s="3" customFormat="1" x14ac:dyDescent="0.25">
      <c r="J83"/>
      <c r="K83"/>
    </row>
    <row r="84" spans="2:11" s="3" customFormat="1" ht="15.75" thickBot="1" x14ac:dyDescent="0.3">
      <c r="J84"/>
      <c r="K84"/>
    </row>
    <row r="85" spans="2:11" s="3" customFormat="1" ht="16.5" customHeight="1" thickBot="1" x14ac:dyDescent="0.25">
      <c r="B85" s="359" t="s">
        <v>241</v>
      </c>
      <c r="C85" s="360"/>
      <c r="D85" s="360"/>
      <c r="E85" s="360"/>
      <c r="F85" s="360"/>
      <c r="G85" s="360"/>
      <c r="H85" s="360"/>
      <c r="I85" s="360"/>
      <c r="J85" s="360"/>
      <c r="K85" s="361"/>
    </row>
    <row r="86" spans="2:11" ht="15" customHeight="1" x14ac:dyDescent="0.25">
      <c r="B86" s="32" t="s">
        <v>3</v>
      </c>
      <c r="C86" s="363" t="s">
        <v>4</v>
      </c>
      <c r="D86" s="348" t="s">
        <v>204</v>
      </c>
      <c r="E86" s="328" t="s">
        <v>53</v>
      </c>
      <c r="F86" s="328" t="s">
        <v>117</v>
      </c>
      <c r="G86" s="328" t="s">
        <v>118</v>
      </c>
      <c r="H86" s="328" t="s">
        <v>119</v>
      </c>
      <c r="I86" s="328" t="s">
        <v>213</v>
      </c>
      <c r="J86" s="328" t="s">
        <v>214</v>
      </c>
      <c r="K86" s="328" t="s">
        <v>124</v>
      </c>
    </row>
    <row r="87" spans="2:11" ht="15.75" thickBot="1" x14ac:dyDescent="0.3">
      <c r="B87" s="33" t="s">
        <v>114</v>
      </c>
      <c r="C87" s="316"/>
      <c r="D87" s="349"/>
      <c r="E87" s="329"/>
      <c r="F87" s="329"/>
      <c r="G87" s="329"/>
      <c r="H87" s="329"/>
      <c r="I87" s="329"/>
      <c r="J87" s="329"/>
      <c r="K87" s="329"/>
    </row>
    <row r="88" spans="2:11" x14ac:dyDescent="0.25">
      <c r="B88" s="46" t="s">
        <v>156</v>
      </c>
      <c r="C88" s="166">
        <v>65</v>
      </c>
      <c r="D88" s="263"/>
      <c r="E88" s="242">
        <f>D88*C88</f>
        <v>0</v>
      </c>
      <c r="F88" s="76">
        <f>E88*12</f>
        <v>0</v>
      </c>
      <c r="G88" s="76">
        <f>(F88*$E$113)+F88</f>
        <v>0</v>
      </c>
      <c r="H88" s="76">
        <f>(G88*$F$113)+G88</f>
        <v>0</v>
      </c>
      <c r="I88" s="76">
        <f>(H88*$G$113)+H88</f>
        <v>0</v>
      </c>
      <c r="J88" s="76">
        <f>(I88*$H$113)+I88</f>
        <v>0</v>
      </c>
      <c r="K88" s="81">
        <f>F88+G88+H88+I88+J88</f>
        <v>0</v>
      </c>
    </row>
    <row r="89" spans="2:11" s="3" customFormat="1" ht="25.5" x14ac:dyDescent="0.2">
      <c r="B89" s="150" t="s">
        <v>157</v>
      </c>
      <c r="C89" s="166">
        <v>1000</v>
      </c>
      <c r="D89" s="264"/>
      <c r="E89" s="242">
        <f t="shared" ref="E89:E93" si="28">D89*C89</f>
        <v>0</v>
      </c>
      <c r="F89" s="76">
        <f t="shared" ref="F89:F93" si="29">E89*12</f>
        <v>0</v>
      </c>
      <c r="G89" s="76">
        <f t="shared" ref="G89:G93" si="30">(F89*$E$113)+F89</f>
        <v>0</v>
      </c>
      <c r="H89" s="76">
        <f t="shared" ref="H89:H93" si="31">(G89*$F$113)+G89</f>
        <v>0</v>
      </c>
      <c r="I89" s="76">
        <f t="shared" ref="I89:I93" si="32">(H89*$G$113)+H89</f>
        <v>0</v>
      </c>
      <c r="J89" s="76">
        <f t="shared" ref="J89:J93" si="33">(I89*$H$113)+I89</f>
        <v>0</v>
      </c>
      <c r="K89" s="81">
        <f t="shared" ref="K89:K93" si="34">F89+G89+H89+I89+J89</f>
        <v>0</v>
      </c>
    </row>
    <row r="90" spans="2:11" s="3" customFormat="1" ht="12.75" x14ac:dyDescent="0.2">
      <c r="B90" s="47" t="s">
        <v>112</v>
      </c>
      <c r="C90" s="166">
        <v>1608</v>
      </c>
      <c r="D90" s="264"/>
      <c r="E90" s="242">
        <f t="shared" si="28"/>
        <v>0</v>
      </c>
      <c r="F90" s="76">
        <f t="shared" si="29"/>
        <v>0</v>
      </c>
      <c r="G90" s="76">
        <f t="shared" si="30"/>
        <v>0</v>
      </c>
      <c r="H90" s="76">
        <f t="shared" si="31"/>
        <v>0</v>
      </c>
      <c r="I90" s="76">
        <f t="shared" si="32"/>
        <v>0</v>
      </c>
      <c r="J90" s="76">
        <f t="shared" si="33"/>
        <v>0</v>
      </c>
      <c r="K90" s="81">
        <f t="shared" si="34"/>
        <v>0</v>
      </c>
    </row>
    <row r="91" spans="2:11" x14ac:dyDescent="0.25">
      <c r="B91" s="48" t="s">
        <v>113</v>
      </c>
      <c r="C91" s="166">
        <v>9067</v>
      </c>
      <c r="D91" s="264"/>
      <c r="E91" s="242">
        <f t="shared" si="28"/>
        <v>0</v>
      </c>
      <c r="F91" s="76">
        <f t="shared" si="29"/>
        <v>0</v>
      </c>
      <c r="G91" s="76">
        <f t="shared" si="30"/>
        <v>0</v>
      </c>
      <c r="H91" s="76">
        <f t="shared" si="31"/>
        <v>0</v>
      </c>
      <c r="I91" s="76">
        <f t="shared" si="32"/>
        <v>0</v>
      </c>
      <c r="J91" s="76">
        <f t="shared" si="33"/>
        <v>0</v>
      </c>
      <c r="K91" s="81">
        <f t="shared" si="34"/>
        <v>0</v>
      </c>
    </row>
    <row r="92" spans="2:11" x14ac:dyDescent="0.25">
      <c r="B92" s="48" t="s">
        <v>158</v>
      </c>
      <c r="C92" s="166">
        <v>1500</v>
      </c>
      <c r="D92" s="264"/>
      <c r="E92" s="242">
        <f t="shared" si="28"/>
        <v>0</v>
      </c>
      <c r="F92" s="76">
        <f t="shared" si="29"/>
        <v>0</v>
      </c>
      <c r="G92" s="76">
        <f t="shared" si="30"/>
        <v>0</v>
      </c>
      <c r="H92" s="76">
        <f t="shared" si="31"/>
        <v>0</v>
      </c>
      <c r="I92" s="76">
        <f t="shared" si="32"/>
        <v>0</v>
      </c>
      <c r="J92" s="76">
        <f t="shared" si="33"/>
        <v>0</v>
      </c>
      <c r="K92" s="81">
        <f t="shared" si="34"/>
        <v>0</v>
      </c>
    </row>
    <row r="93" spans="2:11" ht="15.75" thickBot="1" x14ac:dyDescent="0.3">
      <c r="B93" s="55" t="s">
        <v>177</v>
      </c>
      <c r="C93" s="176">
        <v>392</v>
      </c>
      <c r="D93" s="264"/>
      <c r="E93" s="242">
        <f t="shared" si="28"/>
        <v>0</v>
      </c>
      <c r="F93" s="76">
        <f t="shared" si="29"/>
        <v>0</v>
      </c>
      <c r="G93" s="76">
        <f t="shared" si="30"/>
        <v>0</v>
      </c>
      <c r="H93" s="76">
        <f t="shared" si="31"/>
        <v>0</v>
      </c>
      <c r="I93" s="76">
        <f t="shared" si="32"/>
        <v>0</v>
      </c>
      <c r="J93" s="76">
        <f t="shared" si="33"/>
        <v>0</v>
      </c>
      <c r="K93" s="81">
        <f t="shared" si="34"/>
        <v>0</v>
      </c>
    </row>
    <row r="94" spans="2:11" ht="15.75" thickBot="1" x14ac:dyDescent="0.3">
      <c r="B94" s="4" t="s">
        <v>10</v>
      </c>
      <c r="C94" s="30">
        <f t="shared" ref="C94" si="35">SUM(C88:C93)</f>
        <v>13632</v>
      </c>
      <c r="D94" s="206"/>
      <c r="E94" s="97">
        <f t="shared" ref="E94:K94" si="36">SUM(E88:E93)</f>
        <v>0</v>
      </c>
      <c r="F94" s="97">
        <f t="shared" si="36"/>
        <v>0</v>
      </c>
      <c r="G94" s="97">
        <f t="shared" si="36"/>
        <v>0</v>
      </c>
      <c r="H94" s="97">
        <f t="shared" si="36"/>
        <v>0</v>
      </c>
      <c r="I94" s="97">
        <f t="shared" si="36"/>
        <v>0</v>
      </c>
      <c r="J94" s="97">
        <f t="shared" si="36"/>
        <v>0</v>
      </c>
      <c r="K94" s="97">
        <f t="shared" si="36"/>
        <v>0</v>
      </c>
    </row>
    <row r="95" spans="2:11" x14ac:dyDescent="0.25">
      <c r="B95" s="70"/>
      <c r="C95" s="70"/>
      <c r="D95" s="126"/>
      <c r="E95" s="126"/>
      <c r="F95" s="126"/>
      <c r="G95" s="126"/>
      <c r="H95" s="126"/>
    </row>
    <row r="96" spans="2:11" ht="15.75" thickBot="1" x14ac:dyDescent="0.3"/>
    <row r="97" spans="2:11" ht="21.75" customHeight="1" thickBot="1" x14ac:dyDescent="0.3">
      <c r="B97" s="384" t="s">
        <v>260</v>
      </c>
      <c r="C97" s="385"/>
      <c r="D97" s="385"/>
      <c r="E97" s="385"/>
      <c r="F97" s="385"/>
      <c r="G97" s="385"/>
      <c r="H97" s="385"/>
      <c r="I97" s="385"/>
      <c r="J97" s="385"/>
      <c r="K97" s="386"/>
    </row>
    <row r="98" spans="2:11" ht="25.5" customHeight="1" x14ac:dyDescent="0.25">
      <c r="B98" s="352" t="s">
        <v>3</v>
      </c>
      <c r="C98" s="350" t="s">
        <v>127</v>
      </c>
      <c r="D98" s="348" t="s">
        <v>24</v>
      </c>
      <c r="E98" s="354" t="s">
        <v>126</v>
      </c>
      <c r="F98" s="345" t="s">
        <v>117</v>
      </c>
      <c r="G98" s="345" t="s">
        <v>118</v>
      </c>
      <c r="H98" s="345" t="s">
        <v>119</v>
      </c>
      <c r="I98" s="328" t="s">
        <v>213</v>
      </c>
      <c r="J98" s="328" t="s">
        <v>214</v>
      </c>
      <c r="K98" s="328" t="s">
        <v>124</v>
      </c>
    </row>
    <row r="99" spans="2:11" ht="15.75" thickBot="1" x14ac:dyDescent="0.3">
      <c r="B99" s="353"/>
      <c r="C99" s="351"/>
      <c r="D99" s="349"/>
      <c r="E99" s="355"/>
      <c r="F99" s="346"/>
      <c r="G99" s="346"/>
      <c r="H99" s="346"/>
      <c r="I99" s="329"/>
      <c r="J99" s="329"/>
      <c r="K99" s="329"/>
    </row>
    <row r="100" spans="2:11" s="3" customFormat="1" ht="15.75" customHeight="1" x14ac:dyDescent="0.2">
      <c r="B100" s="31" t="s">
        <v>100</v>
      </c>
      <c r="C100" s="243">
        <v>30</v>
      </c>
      <c r="D100" s="267"/>
      <c r="E100" s="85">
        <f>C100*D100</f>
        <v>0</v>
      </c>
      <c r="F100" s="74">
        <f>E100*12</f>
        <v>0</v>
      </c>
      <c r="G100" s="75">
        <f>(F100*$E$113)+F100</f>
        <v>0</v>
      </c>
      <c r="H100" s="75">
        <f>(G100*$F$113)+G100</f>
        <v>0</v>
      </c>
      <c r="I100" s="76">
        <f>(H100*$G$113)+H100</f>
        <v>0</v>
      </c>
      <c r="J100" s="76">
        <f>(I100*$H$113)+I100</f>
        <v>0</v>
      </c>
      <c r="K100" s="81">
        <f>F100+G100+H100+I100+J100</f>
        <v>0</v>
      </c>
    </row>
    <row r="101" spans="2:11" s="3" customFormat="1" ht="15.75" customHeight="1" x14ac:dyDescent="0.2">
      <c r="B101" s="31" t="s">
        <v>191</v>
      </c>
      <c r="C101" s="243">
        <v>20</v>
      </c>
      <c r="D101" s="267"/>
      <c r="E101" s="85">
        <f t="shared" ref="E101:E106" si="37">C101*D101</f>
        <v>0</v>
      </c>
      <c r="F101" s="74">
        <f t="shared" ref="F101:F106" si="38">E101*12</f>
        <v>0</v>
      </c>
      <c r="G101" s="75">
        <f t="shared" ref="G101:G106" si="39">(F101*$E$113)+F101</f>
        <v>0</v>
      </c>
      <c r="H101" s="75">
        <f t="shared" ref="H101:H106" si="40">(G101*$F$113)+G101</f>
        <v>0</v>
      </c>
      <c r="I101" s="76">
        <f t="shared" ref="I101:I106" si="41">(H101*$G$113)+H101</f>
        <v>0</v>
      </c>
      <c r="J101" s="76">
        <f t="shared" ref="J101:J106" si="42">(I101*$H$113)+I101</f>
        <v>0</v>
      </c>
      <c r="K101" s="81">
        <f t="shared" ref="K101:K106" si="43">F101+G101+H101+I101+J101</f>
        <v>0</v>
      </c>
    </row>
    <row r="102" spans="2:11" s="3" customFormat="1" ht="15.75" customHeight="1" x14ac:dyDescent="0.2">
      <c r="B102" s="23" t="s">
        <v>201</v>
      </c>
      <c r="C102" s="154">
        <v>10</v>
      </c>
      <c r="D102" s="268"/>
      <c r="E102" s="85">
        <f t="shared" si="37"/>
        <v>0</v>
      </c>
      <c r="F102" s="74">
        <f t="shared" si="38"/>
        <v>0</v>
      </c>
      <c r="G102" s="75">
        <f t="shared" si="39"/>
        <v>0</v>
      </c>
      <c r="H102" s="75">
        <f t="shared" si="40"/>
        <v>0</v>
      </c>
      <c r="I102" s="76">
        <f t="shared" si="41"/>
        <v>0</v>
      </c>
      <c r="J102" s="76">
        <f t="shared" si="42"/>
        <v>0</v>
      </c>
      <c r="K102" s="81">
        <f t="shared" si="43"/>
        <v>0</v>
      </c>
    </row>
    <row r="103" spans="2:11" s="3" customFormat="1" ht="15.75" customHeight="1" x14ac:dyDescent="0.2">
      <c r="B103" s="23" t="s">
        <v>157</v>
      </c>
      <c r="C103" s="154">
        <v>24</v>
      </c>
      <c r="D103" s="268"/>
      <c r="E103" s="85">
        <f t="shared" si="37"/>
        <v>0</v>
      </c>
      <c r="F103" s="74">
        <f t="shared" si="38"/>
        <v>0</v>
      </c>
      <c r="G103" s="75">
        <f t="shared" si="39"/>
        <v>0</v>
      </c>
      <c r="H103" s="75">
        <f t="shared" si="40"/>
        <v>0</v>
      </c>
      <c r="I103" s="76">
        <f t="shared" si="41"/>
        <v>0</v>
      </c>
      <c r="J103" s="76">
        <f t="shared" si="42"/>
        <v>0</v>
      </c>
      <c r="K103" s="81">
        <f t="shared" si="43"/>
        <v>0</v>
      </c>
    </row>
    <row r="104" spans="2:11" s="3" customFormat="1" ht="15.75" customHeight="1" x14ac:dyDescent="0.2">
      <c r="B104" s="23" t="s">
        <v>176</v>
      </c>
      <c r="C104" s="154">
        <v>20</v>
      </c>
      <c r="D104" s="268"/>
      <c r="E104" s="85">
        <f t="shared" si="37"/>
        <v>0</v>
      </c>
      <c r="F104" s="74">
        <f t="shared" si="38"/>
        <v>0</v>
      </c>
      <c r="G104" s="75">
        <f t="shared" si="39"/>
        <v>0</v>
      </c>
      <c r="H104" s="75">
        <f t="shared" si="40"/>
        <v>0</v>
      </c>
      <c r="I104" s="76">
        <f t="shared" si="41"/>
        <v>0</v>
      </c>
      <c r="J104" s="76">
        <f t="shared" si="42"/>
        <v>0</v>
      </c>
      <c r="K104" s="81">
        <f t="shared" si="43"/>
        <v>0</v>
      </c>
    </row>
    <row r="105" spans="2:11" s="3" customFormat="1" ht="15.75" customHeight="1" x14ac:dyDescent="0.2">
      <c r="B105" s="23" t="s">
        <v>112</v>
      </c>
      <c r="C105" s="154">
        <v>14</v>
      </c>
      <c r="D105" s="268"/>
      <c r="E105" s="85">
        <f t="shared" si="37"/>
        <v>0</v>
      </c>
      <c r="F105" s="74">
        <f t="shared" si="38"/>
        <v>0</v>
      </c>
      <c r="G105" s="75">
        <f t="shared" si="39"/>
        <v>0</v>
      </c>
      <c r="H105" s="75">
        <f t="shared" si="40"/>
        <v>0</v>
      </c>
      <c r="I105" s="76">
        <f t="shared" si="41"/>
        <v>0</v>
      </c>
      <c r="J105" s="76">
        <f t="shared" si="42"/>
        <v>0</v>
      </c>
      <c r="K105" s="81">
        <f t="shared" si="43"/>
        <v>0</v>
      </c>
    </row>
    <row r="106" spans="2:11" s="3" customFormat="1" ht="15.75" customHeight="1" thickBot="1" x14ac:dyDescent="0.25">
      <c r="B106" s="29" t="s">
        <v>178</v>
      </c>
      <c r="C106" s="172">
        <v>24</v>
      </c>
      <c r="D106" s="269"/>
      <c r="E106" s="85">
        <f t="shared" si="37"/>
        <v>0</v>
      </c>
      <c r="F106" s="74">
        <f t="shared" si="38"/>
        <v>0</v>
      </c>
      <c r="G106" s="75">
        <f t="shared" si="39"/>
        <v>0</v>
      </c>
      <c r="H106" s="75">
        <f t="shared" si="40"/>
        <v>0</v>
      </c>
      <c r="I106" s="76">
        <f t="shared" si="41"/>
        <v>0</v>
      </c>
      <c r="J106" s="76">
        <f t="shared" si="42"/>
        <v>0</v>
      </c>
      <c r="K106" s="81">
        <f t="shared" si="43"/>
        <v>0</v>
      </c>
    </row>
    <row r="107" spans="2:11" ht="15.75" thickBot="1" x14ac:dyDescent="0.3">
      <c r="B107" s="40" t="s">
        <v>10</v>
      </c>
      <c r="C107" s="149">
        <f t="shared" ref="C107:K107" si="44">SUM(C100:C106)</f>
        <v>142</v>
      </c>
      <c r="D107" s="104">
        <f t="shared" si="44"/>
        <v>0</v>
      </c>
      <c r="E107" s="104">
        <f t="shared" si="44"/>
        <v>0</v>
      </c>
      <c r="F107" s="104">
        <f t="shared" si="44"/>
        <v>0</v>
      </c>
      <c r="G107" s="104">
        <f t="shared" si="44"/>
        <v>0</v>
      </c>
      <c r="H107" s="104">
        <f t="shared" si="44"/>
        <v>0</v>
      </c>
      <c r="I107" s="104">
        <f t="shared" si="44"/>
        <v>0</v>
      </c>
      <c r="J107" s="104">
        <f t="shared" si="44"/>
        <v>0</v>
      </c>
      <c r="K107" s="105">
        <f t="shared" si="44"/>
        <v>0</v>
      </c>
    </row>
    <row r="108" spans="2:11" x14ac:dyDescent="0.25">
      <c r="B108" s="70"/>
      <c r="C108" s="155"/>
      <c r="D108" s="156"/>
      <c r="E108" s="156"/>
      <c r="F108" s="156"/>
      <c r="G108" s="156"/>
      <c r="H108" s="156"/>
      <c r="I108" s="156"/>
    </row>
    <row r="109" spans="2:11" ht="15.75" thickBot="1" x14ac:dyDescent="0.3"/>
    <row r="110" spans="2:11" s="3" customFormat="1" ht="15.75" customHeight="1" thickBot="1" x14ac:dyDescent="0.3">
      <c r="B110" s="310" t="s">
        <v>164</v>
      </c>
      <c r="C110" s="311"/>
      <c r="D110" s="311"/>
      <c r="E110" s="311"/>
      <c r="F110" s="311"/>
      <c r="G110" s="311"/>
      <c r="H110" s="88">
        <f>K38+K45+K58+K74+K82+K94+K107</f>
        <v>0</v>
      </c>
      <c r="I110"/>
      <c r="J110"/>
      <c r="K110"/>
    </row>
    <row r="111" spans="2:11" ht="15.75" thickBot="1" x14ac:dyDescent="0.3"/>
    <row r="112" spans="2:11" ht="24.75" customHeight="1" thickBot="1" x14ac:dyDescent="0.3">
      <c r="B112" s="381" t="s">
        <v>261</v>
      </c>
      <c r="C112" s="382"/>
      <c r="D112" s="383"/>
      <c r="E112" s="26" t="s">
        <v>19</v>
      </c>
      <c r="F112" s="28" t="s">
        <v>20</v>
      </c>
      <c r="G112" s="28" t="s">
        <v>215</v>
      </c>
      <c r="H112" s="28" t="s">
        <v>216</v>
      </c>
    </row>
    <row r="113" spans="2:13" s="3" customFormat="1" ht="15.75" thickBot="1" x14ac:dyDescent="0.3">
      <c r="B113" s="378" t="s">
        <v>21</v>
      </c>
      <c r="C113" s="379"/>
      <c r="D113" s="380"/>
      <c r="E113" s="286"/>
      <c r="F113" s="271"/>
      <c r="G113" s="271"/>
      <c r="H113" s="271"/>
      <c r="I113"/>
      <c r="J113"/>
      <c r="K113"/>
    </row>
    <row r="114" spans="2:13" ht="15.75" thickBot="1" x14ac:dyDescent="0.3"/>
    <row r="115" spans="2:13" s="13" customFormat="1" ht="19.5" thickBot="1" x14ac:dyDescent="0.35">
      <c r="B115" s="312" t="s">
        <v>262</v>
      </c>
      <c r="C115" s="313"/>
      <c r="D115" s="314"/>
      <c r="E115"/>
      <c r="F115"/>
      <c r="G115"/>
      <c r="H115"/>
    </row>
    <row r="116" spans="2:13" s="13" customFormat="1" x14ac:dyDescent="0.25">
      <c r="B116" s="91" t="s">
        <v>22</v>
      </c>
      <c r="C116" s="10" t="s">
        <v>23</v>
      </c>
      <c r="D116" s="92" t="s">
        <v>24</v>
      </c>
      <c r="E116"/>
      <c r="F116"/>
      <c r="G116"/>
      <c r="H116"/>
      <c r="I116"/>
      <c r="J116"/>
      <c r="K116"/>
    </row>
    <row r="117" spans="2:13" s="13" customFormat="1" x14ac:dyDescent="0.25">
      <c r="B117" s="196" t="s">
        <v>200</v>
      </c>
      <c r="C117" s="8">
        <v>1</v>
      </c>
      <c r="D117" s="272"/>
      <c r="E117"/>
      <c r="F117"/>
      <c r="G117"/>
      <c r="H117"/>
      <c r="I117"/>
      <c r="J117"/>
      <c r="K117"/>
      <c r="M117" s="16"/>
    </row>
    <row r="118" spans="2:13" s="13" customFormat="1" x14ac:dyDescent="0.25">
      <c r="B118" s="196" t="s">
        <v>199</v>
      </c>
      <c r="C118" s="8">
        <v>1</v>
      </c>
      <c r="D118" s="272"/>
      <c r="E118"/>
      <c r="F118"/>
      <c r="G118"/>
      <c r="H118"/>
      <c r="I118"/>
      <c r="J118"/>
      <c r="K118"/>
      <c r="M118" s="16"/>
    </row>
    <row r="119" spans="2:13" s="13" customFormat="1" x14ac:dyDescent="0.25">
      <c r="B119" s="196" t="s">
        <v>130</v>
      </c>
      <c r="C119" s="8">
        <v>1</v>
      </c>
      <c r="D119" s="273"/>
      <c r="E119"/>
      <c r="F119"/>
      <c r="G119"/>
      <c r="H119"/>
      <c r="I119"/>
      <c r="J119"/>
    </row>
    <row r="120" spans="2:13" s="13" customFormat="1" x14ac:dyDescent="0.25">
      <c r="B120" s="196" t="s">
        <v>131</v>
      </c>
      <c r="C120" s="8">
        <v>1</v>
      </c>
      <c r="D120" s="273"/>
      <c r="E120"/>
      <c r="F120"/>
      <c r="G120"/>
      <c r="H120"/>
      <c r="I120"/>
      <c r="J120"/>
    </row>
    <row r="121" spans="2:13" s="13" customFormat="1" x14ac:dyDescent="0.25">
      <c r="B121" s="196" t="s">
        <v>132</v>
      </c>
      <c r="C121" s="8">
        <v>1</v>
      </c>
      <c r="D121" s="273"/>
      <c r="E121"/>
      <c r="F121"/>
      <c r="G121"/>
      <c r="H121"/>
      <c r="I121"/>
      <c r="J121"/>
    </row>
    <row r="122" spans="2:13" s="13" customFormat="1" x14ac:dyDescent="0.25">
      <c r="B122" s="197" t="s">
        <v>133</v>
      </c>
      <c r="C122" s="8">
        <v>1</v>
      </c>
      <c r="D122" s="274"/>
      <c r="E122"/>
      <c r="F122"/>
      <c r="G122"/>
      <c r="H122"/>
      <c r="I122"/>
      <c r="J122"/>
    </row>
    <row r="123" spans="2:13" s="13" customFormat="1" x14ac:dyDescent="0.25">
      <c r="B123" s="196" t="s">
        <v>134</v>
      </c>
      <c r="C123" s="8">
        <v>1</v>
      </c>
      <c r="D123" s="272"/>
      <c r="E123"/>
      <c r="F123"/>
      <c r="G123"/>
      <c r="H123"/>
      <c r="I123"/>
      <c r="J123"/>
      <c r="K123"/>
    </row>
    <row r="124" spans="2:13" s="13" customFormat="1" x14ac:dyDescent="0.25">
      <c r="B124" s="196" t="s">
        <v>135</v>
      </c>
      <c r="C124" s="260">
        <v>1</v>
      </c>
      <c r="D124" s="272"/>
      <c r="E124"/>
      <c r="F124"/>
      <c r="G124"/>
      <c r="H124"/>
      <c r="I124"/>
      <c r="J124"/>
      <c r="K124"/>
    </row>
    <row r="125" spans="2:13" s="13" customFormat="1" x14ac:dyDescent="0.25">
      <c r="B125" s="196" t="s">
        <v>136</v>
      </c>
      <c r="C125" s="8">
        <v>1</v>
      </c>
      <c r="D125" s="272"/>
      <c r="E125"/>
      <c r="F125"/>
      <c r="G125"/>
      <c r="H125"/>
      <c r="I125"/>
      <c r="J125"/>
      <c r="K125"/>
    </row>
    <row r="126" spans="2:13" s="13" customFormat="1" ht="15.75" thickBot="1" x14ac:dyDescent="0.3">
      <c r="B126" s="198" t="s">
        <v>123</v>
      </c>
      <c r="C126" s="107">
        <v>1</v>
      </c>
      <c r="D126" s="275"/>
      <c r="E126"/>
      <c r="F126"/>
      <c r="G126"/>
      <c r="H126"/>
      <c r="I126"/>
      <c r="J126"/>
      <c r="K126"/>
    </row>
    <row r="129" spans="1:13" x14ac:dyDescent="0.25">
      <c r="A129" s="62"/>
      <c r="B129" s="58" t="s">
        <v>122</v>
      </c>
      <c r="C129" s="61"/>
      <c r="D129" s="61"/>
      <c r="E129" s="61"/>
      <c r="F129" s="61"/>
      <c r="G129" s="62"/>
      <c r="H129" s="62"/>
      <c r="L129" s="62"/>
    </row>
    <row r="130" spans="1:13" x14ac:dyDescent="0.25">
      <c r="A130" s="62"/>
      <c r="B130" s="276"/>
      <c r="C130" s="276"/>
      <c r="D130" s="276"/>
      <c r="E130" s="276"/>
      <c r="F130" s="276"/>
      <c r="G130" s="277"/>
      <c r="H130" s="277"/>
      <c r="I130" s="278"/>
      <c r="J130" s="278"/>
      <c r="L130" s="62"/>
    </row>
    <row r="131" spans="1:13" ht="15.75" thickBot="1" x14ac:dyDescent="0.3">
      <c r="B131" s="279"/>
      <c r="C131" s="280"/>
      <c r="D131" s="280"/>
      <c r="E131" s="279"/>
      <c r="F131" s="281"/>
      <c r="G131" s="278"/>
      <c r="H131" s="279"/>
      <c r="I131" s="278"/>
      <c r="J131" s="279"/>
    </row>
    <row r="132" spans="1:13" x14ac:dyDescent="0.25">
      <c r="B132" s="78" t="s">
        <v>137</v>
      </c>
      <c r="C132" s="61"/>
      <c r="D132" s="61"/>
      <c r="E132" s="79" t="s">
        <v>138</v>
      </c>
      <c r="H132" s="79" t="s">
        <v>139</v>
      </c>
      <c r="J132" s="79" t="s">
        <v>140</v>
      </c>
    </row>
    <row r="133" spans="1:13" x14ac:dyDescent="0.25">
      <c r="K133" s="3"/>
      <c r="L133" s="3"/>
      <c r="M133" s="3"/>
    </row>
  </sheetData>
  <sheetProtection algorithmName="SHA-512" hashValue="3F3VhPTMJ9FkSKw+zN9QyZgZU8KspGVLjzuwF9vQlgEQH7PU4b8Qd0YBFfnwvp1c8KVS/k17C+PzLhnX8+9pdw==" saltValue="K4iEDXIduvZbp4g4OSW0bg==" spinCount="100000" sheet="1" objects="1" scenarios="1"/>
  <protectedRanges>
    <protectedRange sqref="B88:B90 B44" name="Range4"/>
    <protectedRange sqref="B80:B81" name="Range4_1"/>
  </protectedRanges>
  <mergeCells count="69">
    <mergeCell ref="B61:K61"/>
    <mergeCell ref="B7:F7"/>
    <mergeCell ref="B8:F8"/>
    <mergeCell ref="B9:F9"/>
    <mergeCell ref="B10:F10"/>
    <mergeCell ref="B11:F11"/>
    <mergeCell ref="B17:F17"/>
    <mergeCell ref="B18:F18"/>
    <mergeCell ref="B19:F19"/>
    <mergeCell ref="B20:F20"/>
    <mergeCell ref="B12:F12"/>
    <mergeCell ref="B13:F13"/>
    <mergeCell ref="B14:F14"/>
    <mergeCell ref="B15:F15"/>
    <mergeCell ref="B16:F16"/>
    <mergeCell ref="B115:D115"/>
    <mergeCell ref="H98:H99"/>
    <mergeCell ref="B110:G110"/>
    <mergeCell ref="B98:B99"/>
    <mergeCell ref="C98:C99"/>
    <mergeCell ref="D98:D99"/>
    <mergeCell ref="E98:E99"/>
    <mergeCell ref="F98:F99"/>
    <mergeCell ref="G98:G99"/>
    <mergeCell ref="C2:F2"/>
    <mergeCell ref="C3:F3"/>
    <mergeCell ref="C4:F4"/>
    <mergeCell ref="H86:H87"/>
    <mergeCell ref="F78:F79"/>
    <mergeCell ref="H23:H24"/>
    <mergeCell ref="G23:G24"/>
    <mergeCell ref="D42:D43"/>
    <mergeCell ref="C42:C43"/>
    <mergeCell ref="E42:E43"/>
    <mergeCell ref="E86:E87"/>
    <mergeCell ref="C78:C79"/>
    <mergeCell ref="F86:F87"/>
    <mergeCell ref="C86:C87"/>
    <mergeCell ref="G86:G87"/>
    <mergeCell ref="D86:D87"/>
    <mergeCell ref="K98:K99"/>
    <mergeCell ref="I86:I87"/>
    <mergeCell ref="J86:J87"/>
    <mergeCell ref="K86:K87"/>
    <mergeCell ref="I78:I79"/>
    <mergeCell ref="J78:J79"/>
    <mergeCell ref="K78:K79"/>
    <mergeCell ref="B85:K85"/>
    <mergeCell ref="D78:D79"/>
    <mergeCell ref="H78:H79"/>
    <mergeCell ref="G78:G79"/>
    <mergeCell ref="E78:E79"/>
    <mergeCell ref="B97:K97"/>
    <mergeCell ref="C5:F5"/>
    <mergeCell ref="B113:D113"/>
    <mergeCell ref="B112:D112"/>
    <mergeCell ref="I98:I99"/>
    <mergeCell ref="J98:J99"/>
    <mergeCell ref="B77:K77"/>
    <mergeCell ref="C23:C24"/>
    <mergeCell ref="E23:E24"/>
    <mergeCell ref="F23:F24"/>
    <mergeCell ref="D23:D24"/>
    <mergeCell ref="B22:K22"/>
    <mergeCell ref="I23:I24"/>
    <mergeCell ref="J23:J24"/>
    <mergeCell ref="K23:K24"/>
    <mergeCell ref="B41:K41"/>
    <mergeCell ref="B48:K48"/>
  </mergeCells>
  <phoneticPr fontId="24" type="noConversion"/>
  <pageMargins left="0.70866141732283472" right="0.70866141732283472" top="0.74803149606299213" bottom="0.74803149606299213" header="0.31496062992125984" footer="0.31496062992125984"/>
  <pageSetup paperSize="9" scale="44"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M166"/>
  <sheetViews>
    <sheetView topLeftCell="A100" zoomScaleNormal="100" workbookViewId="0">
      <selection activeCell="G14" sqref="G14"/>
    </sheetView>
  </sheetViews>
  <sheetFormatPr defaultColWidth="9.140625" defaultRowHeight="14.25" x14ac:dyDescent="0.2"/>
  <cols>
    <col min="1" max="1" width="9.140625" style="13"/>
    <col min="2" max="2" width="50.85546875" style="13" customWidth="1"/>
    <col min="3" max="3" width="13" style="13" customWidth="1"/>
    <col min="4" max="4" width="22" style="13" customWidth="1"/>
    <col min="5" max="5" width="21.28515625" style="13" customWidth="1"/>
    <col min="6" max="6" width="23.85546875" style="13" customWidth="1"/>
    <col min="7" max="10" width="22.28515625" style="13" customWidth="1"/>
    <col min="11" max="11" width="23" style="13" customWidth="1"/>
    <col min="12" max="16384" width="9.140625" style="13"/>
  </cols>
  <sheetData>
    <row r="1" spans="1:13" ht="15" thickBot="1" x14ac:dyDescent="0.25"/>
    <row r="2" spans="1:13" customFormat="1" ht="16.5" customHeight="1" thickBot="1" x14ac:dyDescent="0.3">
      <c r="B2" s="49" t="s">
        <v>0</v>
      </c>
      <c r="C2" s="333" t="s">
        <v>221</v>
      </c>
      <c r="D2" s="334"/>
      <c r="E2" s="334"/>
      <c r="F2" s="335"/>
      <c r="G2" s="3"/>
      <c r="H2" s="3"/>
      <c r="I2" s="3"/>
    </row>
    <row r="3" spans="1:13" customFormat="1" ht="29.25" customHeight="1" thickBot="1" x14ac:dyDescent="0.3">
      <c r="B3" s="49" t="s">
        <v>1</v>
      </c>
      <c r="C3" s="333" t="s">
        <v>141</v>
      </c>
      <c r="D3" s="334"/>
      <c r="E3" s="334"/>
      <c r="F3" s="335"/>
    </row>
    <row r="4" spans="1:13" customFormat="1" ht="16.5" customHeight="1" thickBot="1" x14ac:dyDescent="0.3">
      <c r="B4" s="49" t="s">
        <v>142</v>
      </c>
      <c r="C4" s="333" t="s">
        <v>162</v>
      </c>
      <c r="D4" s="334"/>
      <c r="E4" s="334"/>
      <c r="F4" s="335"/>
    </row>
    <row r="5" spans="1:13" customFormat="1" ht="22.5" customHeight="1" thickBot="1" x14ac:dyDescent="0.3">
      <c r="B5" s="49" t="s">
        <v>2</v>
      </c>
      <c r="C5" s="307"/>
      <c r="D5" s="308"/>
      <c r="E5" s="308"/>
      <c r="F5" s="309"/>
    </row>
    <row r="6" spans="1:13" customFormat="1" ht="15.6" customHeight="1" thickBot="1" x14ac:dyDescent="0.3">
      <c r="B6" s="1"/>
      <c r="C6" s="1"/>
      <c r="D6" s="1"/>
      <c r="E6" s="1"/>
      <c r="F6" s="2"/>
      <c r="G6" s="2"/>
      <c r="H6" s="2"/>
      <c r="I6" s="2"/>
      <c r="J6" s="2"/>
      <c r="K6" s="3"/>
      <c r="L6" s="3"/>
      <c r="M6" s="3"/>
    </row>
    <row r="7" spans="1:13" customFormat="1" ht="21" customHeight="1" x14ac:dyDescent="0.3">
      <c r="A7" s="211"/>
      <c r="B7" s="342" t="s">
        <v>121</v>
      </c>
      <c r="C7" s="343"/>
      <c r="D7" s="343"/>
      <c r="E7" s="343"/>
      <c r="F7" s="344"/>
    </row>
    <row r="8" spans="1:13" s="209" customFormat="1" ht="12.75" x14ac:dyDescent="0.25">
      <c r="B8" s="336" t="s">
        <v>224</v>
      </c>
      <c r="C8" s="337"/>
      <c r="D8" s="337"/>
      <c r="E8" s="337"/>
      <c r="F8" s="338"/>
    </row>
    <row r="9" spans="1:13" s="209" customFormat="1" ht="12.75" x14ac:dyDescent="0.25">
      <c r="B9" s="336" t="s">
        <v>225</v>
      </c>
      <c r="C9" s="337"/>
      <c r="D9" s="337"/>
      <c r="E9" s="337"/>
      <c r="F9" s="338"/>
    </row>
    <row r="10" spans="1:13" s="209" customFormat="1" ht="30.75" customHeight="1" x14ac:dyDescent="0.25">
      <c r="B10" s="336" t="s">
        <v>226</v>
      </c>
      <c r="C10" s="337"/>
      <c r="D10" s="337"/>
      <c r="E10" s="337"/>
      <c r="F10" s="338"/>
    </row>
    <row r="11" spans="1:13" s="209" customFormat="1" ht="14.45" customHeight="1" x14ac:dyDescent="0.25">
      <c r="B11" s="336" t="s">
        <v>227</v>
      </c>
      <c r="C11" s="337"/>
      <c r="D11" s="337"/>
      <c r="E11" s="337"/>
      <c r="F11" s="338"/>
    </row>
    <row r="12" spans="1:13" s="209" customFormat="1" ht="26.25" customHeight="1" x14ac:dyDescent="0.25">
      <c r="B12" s="336" t="s">
        <v>228</v>
      </c>
      <c r="C12" s="337"/>
      <c r="D12" s="337"/>
      <c r="E12" s="337"/>
      <c r="F12" s="338"/>
    </row>
    <row r="13" spans="1:13" s="209" customFormat="1" ht="12.75" x14ac:dyDescent="0.25">
      <c r="B13" s="336" t="s">
        <v>229</v>
      </c>
      <c r="C13" s="337"/>
      <c r="D13" s="337"/>
      <c r="E13" s="337"/>
      <c r="F13" s="338"/>
    </row>
    <row r="14" spans="1:13" s="209" customFormat="1" ht="26.25" customHeight="1" x14ac:dyDescent="0.25">
      <c r="B14" s="336" t="s">
        <v>230</v>
      </c>
      <c r="C14" s="337"/>
      <c r="D14" s="337"/>
      <c r="E14" s="337"/>
      <c r="F14" s="338"/>
    </row>
    <row r="15" spans="1:13" s="209" customFormat="1" ht="12.75" x14ac:dyDescent="0.25">
      <c r="B15" s="336" t="s">
        <v>231</v>
      </c>
      <c r="C15" s="337"/>
      <c r="D15" s="337"/>
      <c r="E15" s="337"/>
      <c r="F15" s="338"/>
    </row>
    <row r="16" spans="1:13" s="209" customFormat="1" ht="12.75" x14ac:dyDescent="0.25">
      <c r="B16" s="336" t="s">
        <v>232</v>
      </c>
      <c r="C16" s="337"/>
      <c r="D16" s="337"/>
      <c r="E16" s="337"/>
      <c r="F16" s="338"/>
    </row>
    <row r="17" spans="2:11" s="209" customFormat="1" ht="26.25" customHeight="1" x14ac:dyDescent="0.25">
      <c r="B17" s="336" t="s">
        <v>248</v>
      </c>
      <c r="C17" s="337"/>
      <c r="D17" s="337"/>
      <c r="E17" s="337"/>
      <c r="F17" s="338"/>
    </row>
    <row r="18" spans="2:11" s="209" customFormat="1" ht="12.75" x14ac:dyDescent="0.25">
      <c r="B18" s="339" t="s">
        <v>233</v>
      </c>
      <c r="C18" s="340"/>
      <c r="D18" s="340"/>
      <c r="E18" s="340"/>
      <c r="F18" s="341"/>
    </row>
    <row r="19" spans="2:11" s="209" customFormat="1" ht="39" customHeight="1" x14ac:dyDescent="0.25">
      <c r="B19" s="339" t="s">
        <v>234</v>
      </c>
      <c r="C19" s="340"/>
      <c r="D19" s="340"/>
      <c r="E19" s="340"/>
      <c r="F19" s="341"/>
    </row>
    <row r="20" spans="2:11" s="209" customFormat="1" ht="39" customHeight="1" thickBot="1" x14ac:dyDescent="0.3">
      <c r="B20" s="356" t="s">
        <v>235</v>
      </c>
      <c r="C20" s="357"/>
      <c r="D20" s="357"/>
      <c r="E20" s="357"/>
      <c r="F20" s="358"/>
    </row>
    <row r="21" spans="2:11" ht="16.5" thickBot="1" x14ac:dyDescent="0.3">
      <c r="B21" s="1"/>
      <c r="C21" s="11"/>
      <c r="D21" s="11"/>
      <c r="E21" s="11"/>
      <c r="F21" s="11"/>
      <c r="G21" s="11"/>
      <c r="H21" s="11"/>
    </row>
    <row r="22" spans="2:11" ht="15.75" customHeight="1" thickBot="1" x14ac:dyDescent="0.25">
      <c r="B22" s="387" t="s">
        <v>237</v>
      </c>
      <c r="C22" s="388"/>
      <c r="D22" s="388"/>
      <c r="E22" s="388"/>
      <c r="F22" s="388"/>
      <c r="G22" s="388"/>
      <c r="H22" s="388"/>
      <c r="I22" s="388"/>
      <c r="J22" s="388"/>
      <c r="K22" s="389"/>
    </row>
    <row r="23" spans="2:11" ht="15" customHeight="1" x14ac:dyDescent="0.2">
      <c r="B23" s="37" t="s">
        <v>3</v>
      </c>
      <c r="C23" s="363" t="s">
        <v>4</v>
      </c>
      <c r="D23" s="348" t="s">
        <v>204</v>
      </c>
      <c r="E23" s="376" t="s">
        <v>25</v>
      </c>
      <c r="F23" s="328" t="s">
        <v>117</v>
      </c>
      <c r="G23" s="328" t="s">
        <v>118</v>
      </c>
      <c r="H23" s="328" t="s">
        <v>119</v>
      </c>
      <c r="I23" s="328" t="s">
        <v>213</v>
      </c>
      <c r="J23" s="328" t="s">
        <v>214</v>
      </c>
      <c r="K23" s="328" t="s">
        <v>124</v>
      </c>
    </row>
    <row r="24" spans="2:11" ht="15.75" customHeight="1" thickBot="1" x14ac:dyDescent="0.25">
      <c r="B24" s="38" t="s">
        <v>67</v>
      </c>
      <c r="C24" s="316"/>
      <c r="D24" s="349"/>
      <c r="E24" s="377"/>
      <c r="F24" s="329"/>
      <c r="G24" s="329"/>
      <c r="H24" s="329"/>
      <c r="I24" s="329"/>
      <c r="J24" s="329"/>
      <c r="K24" s="329"/>
    </row>
    <row r="25" spans="2:11" s="14" customFormat="1" ht="12.75" x14ac:dyDescent="0.2">
      <c r="B25" s="31" t="s">
        <v>68</v>
      </c>
      <c r="C25" s="184">
        <v>21450</v>
      </c>
      <c r="D25" s="263"/>
      <c r="E25" s="237">
        <f>D25*C25</f>
        <v>0</v>
      </c>
      <c r="F25" s="75">
        <f>E25*12</f>
        <v>0</v>
      </c>
      <c r="G25" s="75">
        <f>(F25*$F$115)+F25</f>
        <v>0</v>
      </c>
      <c r="H25" s="75">
        <f>(G25*$G$115)+G25</f>
        <v>0</v>
      </c>
      <c r="I25" s="76">
        <f>(H25*$H$115)+H25</f>
        <v>0</v>
      </c>
      <c r="J25" s="76">
        <f>(I25*$I$115)+I25</f>
        <v>0</v>
      </c>
      <c r="K25" s="81">
        <f>F25+G25+H25+I25+J25</f>
        <v>0</v>
      </c>
    </row>
    <row r="26" spans="2:11" s="14" customFormat="1" ht="12.75" x14ac:dyDescent="0.2">
      <c r="B26" s="23" t="s">
        <v>69</v>
      </c>
      <c r="C26" s="166">
        <v>3122</v>
      </c>
      <c r="D26" s="264"/>
      <c r="E26" s="237">
        <f t="shared" ref="E26:E31" si="0">D26*C26</f>
        <v>0</v>
      </c>
      <c r="F26" s="75">
        <f t="shared" ref="F26:F31" si="1">E26*12</f>
        <v>0</v>
      </c>
      <c r="G26" s="75">
        <f t="shared" ref="G26:G31" si="2">(F26*$F$115)+F26</f>
        <v>0</v>
      </c>
      <c r="H26" s="75">
        <f t="shared" ref="H26:H31" si="3">(G26*$G$115)+G26</f>
        <v>0</v>
      </c>
      <c r="I26" s="76">
        <f t="shared" ref="I26:I31" si="4">(H26*$H$115)+H26</f>
        <v>0</v>
      </c>
      <c r="J26" s="76">
        <f t="shared" ref="J26:J31" si="5">(I26*$I$115)+I26</f>
        <v>0</v>
      </c>
      <c r="K26" s="81">
        <f t="shared" ref="K26:K31" si="6">F26+G26+H26+I26+J26</f>
        <v>0</v>
      </c>
    </row>
    <row r="27" spans="2:11" s="14" customFormat="1" ht="12.75" x14ac:dyDescent="0.2">
      <c r="B27" s="23" t="s">
        <v>70</v>
      </c>
      <c r="C27" s="166">
        <v>1599</v>
      </c>
      <c r="D27" s="264"/>
      <c r="E27" s="237">
        <f t="shared" si="0"/>
        <v>0</v>
      </c>
      <c r="F27" s="75">
        <f t="shared" si="1"/>
        <v>0</v>
      </c>
      <c r="G27" s="75">
        <f t="shared" si="2"/>
        <v>0</v>
      </c>
      <c r="H27" s="75">
        <f t="shared" si="3"/>
        <v>0</v>
      </c>
      <c r="I27" s="76">
        <f t="shared" si="4"/>
        <v>0</v>
      </c>
      <c r="J27" s="76">
        <f t="shared" si="5"/>
        <v>0</v>
      </c>
      <c r="K27" s="81">
        <f t="shared" si="6"/>
        <v>0</v>
      </c>
    </row>
    <row r="28" spans="2:11" s="14" customFormat="1" ht="12.75" x14ac:dyDescent="0.2">
      <c r="B28" s="23" t="s">
        <v>173</v>
      </c>
      <c r="C28" s="166">
        <v>4890</v>
      </c>
      <c r="D28" s="264"/>
      <c r="E28" s="237">
        <f t="shared" si="0"/>
        <v>0</v>
      </c>
      <c r="F28" s="75">
        <f t="shared" si="1"/>
        <v>0</v>
      </c>
      <c r="G28" s="75">
        <f t="shared" si="2"/>
        <v>0</v>
      </c>
      <c r="H28" s="75">
        <f t="shared" si="3"/>
        <v>0</v>
      </c>
      <c r="I28" s="76">
        <f t="shared" si="4"/>
        <v>0</v>
      </c>
      <c r="J28" s="76">
        <f t="shared" si="5"/>
        <v>0</v>
      </c>
      <c r="K28" s="81">
        <f t="shared" si="6"/>
        <v>0</v>
      </c>
    </row>
    <row r="29" spans="2:11" s="14" customFormat="1" ht="12.75" x14ac:dyDescent="0.2">
      <c r="B29" s="23" t="s">
        <v>71</v>
      </c>
      <c r="C29" s="166">
        <v>16006</v>
      </c>
      <c r="D29" s="264"/>
      <c r="E29" s="237">
        <f t="shared" si="0"/>
        <v>0</v>
      </c>
      <c r="F29" s="75">
        <f t="shared" si="1"/>
        <v>0</v>
      </c>
      <c r="G29" s="75">
        <f t="shared" si="2"/>
        <v>0</v>
      </c>
      <c r="H29" s="75">
        <f t="shared" si="3"/>
        <v>0</v>
      </c>
      <c r="I29" s="76">
        <f t="shared" si="4"/>
        <v>0</v>
      </c>
      <c r="J29" s="76">
        <f t="shared" si="5"/>
        <v>0</v>
      </c>
      <c r="K29" s="81">
        <f t="shared" si="6"/>
        <v>0</v>
      </c>
    </row>
    <row r="30" spans="2:11" s="14" customFormat="1" ht="12.75" x14ac:dyDescent="0.2">
      <c r="B30" s="23" t="s">
        <v>72</v>
      </c>
      <c r="C30" s="166">
        <v>5680</v>
      </c>
      <c r="D30" s="264"/>
      <c r="E30" s="237">
        <f t="shared" si="0"/>
        <v>0</v>
      </c>
      <c r="F30" s="75">
        <f t="shared" si="1"/>
        <v>0</v>
      </c>
      <c r="G30" s="75">
        <f t="shared" si="2"/>
        <v>0</v>
      </c>
      <c r="H30" s="75">
        <f t="shared" si="3"/>
        <v>0</v>
      </c>
      <c r="I30" s="76">
        <f t="shared" si="4"/>
        <v>0</v>
      </c>
      <c r="J30" s="76">
        <f t="shared" si="5"/>
        <v>0</v>
      </c>
      <c r="K30" s="81">
        <f t="shared" si="6"/>
        <v>0</v>
      </c>
    </row>
    <row r="31" spans="2:11" s="14" customFormat="1" ht="13.5" thickBot="1" x14ac:dyDescent="0.25">
      <c r="B31" s="29" t="s">
        <v>160</v>
      </c>
      <c r="C31" s="176">
        <v>2346</v>
      </c>
      <c r="D31" s="264"/>
      <c r="E31" s="237">
        <f t="shared" si="0"/>
        <v>0</v>
      </c>
      <c r="F31" s="75">
        <f t="shared" si="1"/>
        <v>0</v>
      </c>
      <c r="G31" s="75">
        <f t="shared" si="2"/>
        <v>0</v>
      </c>
      <c r="H31" s="75">
        <f t="shared" si="3"/>
        <v>0</v>
      </c>
      <c r="I31" s="76">
        <f t="shared" si="4"/>
        <v>0</v>
      </c>
      <c r="J31" s="76">
        <f t="shared" si="5"/>
        <v>0</v>
      </c>
      <c r="K31" s="81">
        <f t="shared" si="6"/>
        <v>0</v>
      </c>
    </row>
    <row r="32" spans="2:11" ht="15.75" thickBot="1" x14ac:dyDescent="0.3">
      <c r="B32" s="4" t="s">
        <v>10</v>
      </c>
      <c r="C32" s="30">
        <f t="shared" ref="C32" si="7">SUM(C25:C31)</f>
        <v>55093</v>
      </c>
      <c r="D32" s="202"/>
      <c r="E32" s="123">
        <f t="shared" ref="E32:K32" si="8">SUM(E25:E31)</f>
        <v>0</v>
      </c>
      <c r="F32" s="123">
        <f t="shared" si="8"/>
        <v>0</v>
      </c>
      <c r="G32" s="123">
        <f t="shared" si="8"/>
        <v>0</v>
      </c>
      <c r="H32" s="123">
        <f t="shared" si="8"/>
        <v>0</v>
      </c>
      <c r="I32" s="123">
        <f t="shared" si="8"/>
        <v>0</v>
      </c>
      <c r="J32" s="123">
        <f t="shared" si="8"/>
        <v>0</v>
      </c>
      <c r="K32" s="80">
        <f t="shared" si="8"/>
        <v>0</v>
      </c>
    </row>
    <row r="33" spans="2:11" ht="15.75" customHeight="1" x14ac:dyDescent="0.2"/>
    <row r="34" spans="2:11" ht="15.75" customHeight="1" thickBot="1" x14ac:dyDescent="0.25"/>
    <row r="35" spans="2:11" ht="16.5" customHeight="1" thickBot="1" x14ac:dyDescent="0.25">
      <c r="B35" s="387" t="s">
        <v>236</v>
      </c>
      <c r="C35" s="388"/>
      <c r="D35" s="388"/>
      <c r="E35" s="388"/>
      <c r="F35" s="388"/>
      <c r="G35" s="388"/>
      <c r="H35" s="388"/>
      <c r="I35" s="388"/>
      <c r="J35" s="388"/>
      <c r="K35" s="389"/>
    </row>
    <row r="36" spans="2:11" ht="14.25" customHeight="1" x14ac:dyDescent="0.2">
      <c r="B36" s="32" t="s">
        <v>3</v>
      </c>
      <c r="C36" s="363" t="s">
        <v>4</v>
      </c>
      <c r="D36" s="348" t="s">
        <v>204</v>
      </c>
      <c r="E36" s="328" t="s">
        <v>25</v>
      </c>
      <c r="F36" s="328" t="s">
        <v>117</v>
      </c>
      <c r="G36" s="328" t="s">
        <v>118</v>
      </c>
      <c r="H36" s="328" t="s">
        <v>119</v>
      </c>
      <c r="I36" s="328" t="s">
        <v>213</v>
      </c>
      <c r="J36" s="328" t="s">
        <v>214</v>
      </c>
      <c r="K36" s="328" t="s">
        <v>124</v>
      </c>
    </row>
    <row r="37" spans="2:11" ht="15.75" customHeight="1" thickBot="1" x14ac:dyDescent="0.25">
      <c r="B37" s="9" t="s">
        <v>67</v>
      </c>
      <c r="C37" s="316"/>
      <c r="D37" s="349"/>
      <c r="E37" s="329"/>
      <c r="F37" s="329"/>
      <c r="G37" s="329"/>
      <c r="H37" s="329"/>
      <c r="I37" s="329"/>
      <c r="J37" s="329"/>
      <c r="K37" s="329"/>
    </row>
    <row r="38" spans="2:11" x14ac:dyDescent="0.2">
      <c r="B38" s="50" t="s">
        <v>73</v>
      </c>
      <c r="C38" s="181">
        <v>350</v>
      </c>
      <c r="D38" s="263"/>
      <c r="E38" s="238">
        <f>D38*C38</f>
        <v>0</v>
      </c>
      <c r="F38" s="74">
        <f>E38*12</f>
        <v>0</v>
      </c>
      <c r="G38" s="75">
        <f>(F38*$F$115)+F38</f>
        <v>0</v>
      </c>
      <c r="H38" s="75">
        <f>(G38*$G$115)+G38</f>
        <v>0</v>
      </c>
      <c r="I38" s="76">
        <f>(H38*$H$115)+H38</f>
        <v>0</v>
      </c>
      <c r="J38" s="76">
        <f>(I38*$I$115)+I38</f>
        <v>0</v>
      </c>
      <c r="K38" s="81">
        <f>F38+G38+H38+I38+J38</f>
        <v>0</v>
      </c>
    </row>
    <row r="39" spans="2:11" x14ac:dyDescent="0.2">
      <c r="B39" s="51" t="s">
        <v>74</v>
      </c>
      <c r="C39" s="182">
        <v>650</v>
      </c>
      <c r="D39" s="264"/>
      <c r="E39" s="238">
        <f t="shared" ref="E39:E51" si="9">D39*C39</f>
        <v>0</v>
      </c>
      <c r="F39" s="74">
        <f t="shared" ref="F39:F51" si="10">E39*12</f>
        <v>0</v>
      </c>
      <c r="G39" s="75">
        <f t="shared" ref="G39:G51" si="11">(F39*$F$115)+F39</f>
        <v>0</v>
      </c>
      <c r="H39" s="75">
        <f t="shared" ref="H39:H51" si="12">(G39*$G$115)+G39</f>
        <v>0</v>
      </c>
      <c r="I39" s="76">
        <f t="shared" ref="I39:I51" si="13">(H39*$H$115)+H39</f>
        <v>0</v>
      </c>
      <c r="J39" s="76">
        <f t="shared" ref="J39:J51" si="14">(I39*$I$115)+I39</f>
        <v>0</v>
      </c>
      <c r="K39" s="81">
        <f t="shared" ref="K39:K51" si="15">F39+G39+H39+I39+J39</f>
        <v>0</v>
      </c>
    </row>
    <row r="40" spans="2:11" x14ac:dyDescent="0.2">
      <c r="B40" s="51" t="s">
        <v>115</v>
      </c>
      <c r="C40" s="182">
        <v>2913</v>
      </c>
      <c r="D40" s="264"/>
      <c r="E40" s="238">
        <f t="shared" si="9"/>
        <v>0</v>
      </c>
      <c r="F40" s="74">
        <f t="shared" si="10"/>
        <v>0</v>
      </c>
      <c r="G40" s="75">
        <f t="shared" si="11"/>
        <v>0</v>
      </c>
      <c r="H40" s="75">
        <f t="shared" si="12"/>
        <v>0</v>
      </c>
      <c r="I40" s="76">
        <f t="shared" si="13"/>
        <v>0</v>
      </c>
      <c r="J40" s="76">
        <f t="shared" si="14"/>
        <v>0</v>
      </c>
      <c r="K40" s="81">
        <f t="shared" si="15"/>
        <v>0</v>
      </c>
    </row>
    <row r="41" spans="2:11" x14ac:dyDescent="0.2">
      <c r="B41" s="51" t="s">
        <v>75</v>
      </c>
      <c r="C41" s="182">
        <v>81</v>
      </c>
      <c r="D41" s="264"/>
      <c r="E41" s="238">
        <f t="shared" si="9"/>
        <v>0</v>
      </c>
      <c r="F41" s="74">
        <f t="shared" si="10"/>
        <v>0</v>
      </c>
      <c r="G41" s="75">
        <f t="shared" si="11"/>
        <v>0</v>
      </c>
      <c r="H41" s="75">
        <f t="shared" si="12"/>
        <v>0</v>
      </c>
      <c r="I41" s="76">
        <f t="shared" si="13"/>
        <v>0</v>
      </c>
      <c r="J41" s="76">
        <f t="shared" si="14"/>
        <v>0</v>
      </c>
      <c r="K41" s="81">
        <f t="shared" si="15"/>
        <v>0</v>
      </c>
    </row>
    <row r="42" spans="2:11" x14ac:dyDescent="0.2">
      <c r="B42" s="51" t="s">
        <v>76</v>
      </c>
      <c r="C42" s="182">
        <v>6000</v>
      </c>
      <c r="D42" s="264"/>
      <c r="E42" s="238">
        <f t="shared" si="9"/>
        <v>0</v>
      </c>
      <c r="F42" s="74">
        <f t="shared" si="10"/>
        <v>0</v>
      </c>
      <c r="G42" s="75">
        <f t="shared" si="11"/>
        <v>0</v>
      </c>
      <c r="H42" s="75">
        <f t="shared" si="12"/>
        <v>0</v>
      </c>
      <c r="I42" s="76">
        <f t="shared" si="13"/>
        <v>0</v>
      </c>
      <c r="J42" s="76">
        <f t="shared" si="14"/>
        <v>0</v>
      </c>
      <c r="K42" s="81">
        <f t="shared" si="15"/>
        <v>0</v>
      </c>
    </row>
    <row r="43" spans="2:11" x14ac:dyDescent="0.2">
      <c r="B43" s="51" t="s">
        <v>77</v>
      </c>
      <c r="C43" s="182">
        <v>152.41999999999999</v>
      </c>
      <c r="D43" s="264"/>
      <c r="E43" s="238">
        <f t="shared" si="9"/>
        <v>0</v>
      </c>
      <c r="F43" s="74">
        <f t="shared" si="10"/>
        <v>0</v>
      </c>
      <c r="G43" s="75">
        <f t="shared" si="11"/>
        <v>0</v>
      </c>
      <c r="H43" s="75">
        <f t="shared" si="12"/>
        <v>0</v>
      </c>
      <c r="I43" s="76">
        <f t="shared" si="13"/>
        <v>0</v>
      </c>
      <c r="J43" s="76">
        <f t="shared" si="14"/>
        <v>0</v>
      </c>
      <c r="K43" s="81">
        <f t="shared" si="15"/>
        <v>0</v>
      </c>
    </row>
    <row r="44" spans="2:11" x14ac:dyDescent="0.2">
      <c r="B44" s="51" t="s">
        <v>174</v>
      </c>
      <c r="C44" s="182">
        <v>1795</v>
      </c>
      <c r="D44" s="264"/>
      <c r="E44" s="238">
        <f t="shared" si="9"/>
        <v>0</v>
      </c>
      <c r="F44" s="74">
        <f t="shared" si="10"/>
        <v>0</v>
      </c>
      <c r="G44" s="75">
        <f t="shared" si="11"/>
        <v>0</v>
      </c>
      <c r="H44" s="75">
        <f t="shared" si="12"/>
        <v>0</v>
      </c>
      <c r="I44" s="76">
        <f t="shared" si="13"/>
        <v>0</v>
      </c>
      <c r="J44" s="76">
        <f t="shared" si="14"/>
        <v>0</v>
      </c>
      <c r="K44" s="81">
        <f t="shared" si="15"/>
        <v>0</v>
      </c>
    </row>
    <row r="45" spans="2:11" x14ac:dyDescent="0.2">
      <c r="B45" s="51" t="s">
        <v>78</v>
      </c>
      <c r="C45" s="182">
        <v>2397</v>
      </c>
      <c r="D45" s="264"/>
      <c r="E45" s="238">
        <f t="shared" si="9"/>
        <v>0</v>
      </c>
      <c r="F45" s="74">
        <f t="shared" si="10"/>
        <v>0</v>
      </c>
      <c r="G45" s="75">
        <f t="shared" si="11"/>
        <v>0</v>
      </c>
      <c r="H45" s="75">
        <f t="shared" si="12"/>
        <v>0</v>
      </c>
      <c r="I45" s="76">
        <f t="shared" si="13"/>
        <v>0</v>
      </c>
      <c r="J45" s="76">
        <f t="shared" si="14"/>
        <v>0</v>
      </c>
      <c r="K45" s="81">
        <f t="shared" si="15"/>
        <v>0</v>
      </c>
    </row>
    <row r="46" spans="2:11" x14ac:dyDescent="0.2">
      <c r="B46" s="51" t="s">
        <v>79</v>
      </c>
      <c r="C46" s="182">
        <v>349</v>
      </c>
      <c r="D46" s="264"/>
      <c r="E46" s="238">
        <f t="shared" si="9"/>
        <v>0</v>
      </c>
      <c r="F46" s="74">
        <f t="shared" si="10"/>
        <v>0</v>
      </c>
      <c r="G46" s="75">
        <f t="shared" si="11"/>
        <v>0</v>
      </c>
      <c r="H46" s="75">
        <f t="shared" si="12"/>
        <v>0</v>
      </c>
      <c r="I46" s="76">
        <f t="shared" si="13"/>
        <v>0</v>
      </c>
      <c r="J46" s="76">
        <f t="shared" si="14"/>
        <v>0</v>
      </c>
      <c r="K46" s="81">
        <f t="shared" si="15"/>
        <v>0</v>
      </c>
    </row>
    <row r="47" spans="2:11" x14ac:dyDescent="0.2">
      <c r="B47" s="51" t="s">
        <v>161</v>
      </c>
      <c r="C47" s="182">
        <v>887</v>
      </c>
      <c r="D47" s="264"/>
      <c r="E47" s="238">
        <f t="shared" si="9"/>
        <v>0</v>
      </c>
      <c r="F47" s="74">
        <f t="shared" si="10"/>
        <v>0</v>
      </c>
      <c r="G47" s="75">
        <f t="shared" si="11"/>
        <v>0</v>
      </c>
      <c r="H47" s="75">
        <f t="shared" si="12"/>
        <v>0</v>
      </c>
      <c r="I47" s="76">
        <f t="shared" si="13"/>
        <v>0</v>
      </c>
      <c r="J47" s="76">
        <f t="shared" si="14"/>
        <v>0</v>
      </c>
      <c r="K47" s="81">
        <f t="shared" si="15"/>
        <v>0</v>
      </c>
    </row>
    <row r="48" spans="2:11" x14ac:dyDescent="0.2">
      <c r="B48" s="51" t="s">
        <v>80</v>
      </c>
      <c r="C48" s="182">
        <v>16.5</v>
      </c>
      <c r="D48" s="264"/>
      <c r="E48" s="238">
        <f t="shared" si="9"/>
        <v>0</v>
      </c>
      <c r="F48" s="74">
        <f t="shared" si="10"/>
        <v>0</v>
      </c>
      <c r="G48" s="75">
        <f t="shared" si="11"/>
        <v>0</v>
      </c>
      <c r="H48" s="75">
        <f t="shared" si="12"/>
        <v>0</v>
      </c>
      <c r="I48" s="76">
        <f t="shared" si="13"/>
        <v>0</v>
      </c>
      <c r="J48" s="76">
        <f t="shared" si="14"/>
        <v>0</v>
      </c>
      <c r="K48" s="81">
        <f t="shared" si="15"/>
        <v>0</v>
      </c>
    </row>
    <row r="49" spans="2:13" x14ac:dyDescent="0.2">
      <c r="B49" s="51" t="s">
        <v>81</v>
      </c>
      <c r="C49" s="182">
        <v>250</v>
      </c>
      <c r="D49" s="264"/>
      <c r="E49" s="238">
        <f t="shared" si="9"/>
        <v>0</v>
      </c>
      <c r="F49" s="74">
        <f t="shared" si="10"/>
        <v>0</v>
      </c>
      <c r="G49" s="75">
        <f t="shared" si="11"/>
        <v>0</v>
      </c>
      <c r="H49" s="75">
        <f t="shared" si="12"/>
        <v>0</v>
      </c>
      <c r="I49" s="76">
        <f t="shared" si="13"/>
        <v>0</v>
      </c>
      <c r="J49" s="76">
        <f t="shared" si="14"/>
        <v>0</v>
      </c>
      <c r="K49" s="81">
        <f t="shared" si="15"/>
        <v>0</v>
      </c>
    </row>
    <row r="50" spans="2:13" x14ac:dyDescent="0.2">
      <c r="B50" s="52" t="s">
        <v>193</v>
      </c>
      <c r="C50" s="182">
        <v>60</v>
      </c>
      <c r="D50" s="264"/>
      <c r="E50" s="238">
        <f t="shared" si="9"/>
        <v>0</v>
      </c>
      <c r="F50" s="74">
        <f t="shared" si="10"/>
        <v>0</v>
      </c>
      <c r="G50" s="75">
        <f t="shared" si="11"/>
        <v>0</v>
      </c>
      <c r="H50" s="75">
        <f t="shared" si="12"/>
        <v>0</v>
      </c>
      <c r="I50" s="76">
        <f t="shared" si="13"/>
        <v>0</v>
      </c>
      <c r="J50" s="76">
        <f t="shared" si="14"/>
        <v>0</v>
      </c>
      <c r="K50" s="81">
        <f t="shared" si="15"/>
        <v>0</v>
      </c>
    </row>
    <row r="51" spans="2:13" ht="15" thickBot="1" x14ac:dyDescent="0.25">
      <c r="B51" s="53" t="s">
        <v>82</v>
      </c>
      <c r="C51" s="183">
        <v>180</v>
      </c>
      <c r="D51" s="264"/>
      <c r="E51" s="238">
        <f t="shared" si="9"/>
        <v>0</v>
      </c>
      <c r="F51" s="74">
        <f t="shared" si="10"/>
        <v>0</v>
      </c>
      <c r="G51" s="75">
        <f t="shared" si="11"/>
        <v>0</v>
      </c>
      <c r="H51" s="75">
        <f t="shared" si="12"/>
        <v>0</v>
      </c>
      <c r="I51" s="76">
        <f t="shared" si="13"/>
        <v>0</v>
      </c>
      <c r="J51" s="76">
        <f t="shared" si="14"/>
        <v>0</v>
      </c>
      <c r="K51" s="81">
        <f t="shared" si="15"/>
        <v>0</v>
      </c>
    </row>
    <row r="52" spans="2:13" ht="15.75" thickBot="1" x14ac:dyDescent="0.3">
      <c r="B52" s="40" t="s">
        <v>10</v>
      </c>
      <c r="C52" s="34">
        <f t="shared" ref="C52" si="16">SUM(C38:C51)</f>
        <v>16080.92</v>
      </c>
      <c r="D52" s="202"/>
      <c r="E52" s="97">
        <f>SUM(E38:E51)</f>
        <v>0</v>
      </c>
      <c r="F52" s="108">
        <f>SUM(F38:F51)</f>
        <v>0</v>
      </c>
      <c r="G52" s="97">
        <f>SUM(G38:G51)</f>
        <v>0</v>
      </c>
      <c r="H52" s="97">
        <f>SUM(H38:H51)</f>
        <v>0</v>
      </c>
      <c r="I52" s="97">
        <f t="shared" ref="I52:J52" si="17">SUM(I38:I51)</f>
        <v>0</v>
      </c>
      <c r="J52" s="97">
        <f t="shared" si="17"/>
        <v>0</v>
      </c>
      <c r="K52" s="96">
        <f>SUM(K38:K51)</f>
        <v>0</v>
      </c>
    </row>
    <row r="54" spans="2:13" ht="15" thickBot="1" x14ac:dyDescent="0.25"/>
    <row r="55" spans="2:13" ht="19.5" thickBot="1" x14ac:dyDescent="0.35">
      <c r="B55" s="312" t="s">
        <v>267</v>
      </c>
      <c r="C55" s="313"/>
      <c r="D55" s="313"/>
      <c r="E55" s="313"/>
      <c r="F55" s="313"/>
      <c r="G55" s="313"/>
      <c r="H55" s="313"/>
      <c r="I55" s="313"/>
      <c r="J55" s="313"/>
      <c r="K55" s="314"/>
    </row>
    <row r="56" spans="2:13" ht="38.25" customHeight="1" thickBot="1" x14ac:dyDescent="0.25">
      <c r="B56" s="100" t="s">
        <v>22</v>
      </c>
      <c r="C56" s="120" t="s">
        <v>23</v>
      </c>
      <c r="D56" s="121" t="s">
        <v>24</v>
      </c>
      <c r="E56" s="120" t="s">
        <v>126</v>
      </c>
      <c r="F56" s="120" t="s">
        <v>117</v>
      </c>
      <c r="G56" s="122" t="s">
        <v>118</v>
      </c>
      <c r="H56" s="122" t="s">
        <v>119</v>
      </c>
      <c r="I56" s="101" t="s">
        <v>213</v>
      </c>
      <c r="J56" s="101" t="s">
        <v>214</v>
      </c>
      <c r="K56" s="102" t="s">
        <v>124</v>
      </c>
    </row>
    <row r="57" spans="2:13" x14ac:dyDescent="0.2">
      <c r="B57" s="17" t="s">
        <v>115</v>
      </c>
      <c r="C57" s="248">
        <v>10</v>
      </c>
      <c r="D57" s="266"/>
      <c r="E57" s="147">
        <f>C57*D57</f>
        <v>0</v>
      </c>
      <c r="F57" s="132">
        <f>E57*12</f>
        <v>0</v>
      </c>
      <c r="G57" s="124">
        <f>(F57*$F$115)+F57</f>
        <v>0</v>
      </c>
      <c r="H57" s="124">
        <f>(G57*$G$115)+G57</f>
        <v>0</v>
      </c>
      <c r="I57" s="76">
        <f>(H57*$H$115)+H57</f>
        <v>0</v>
      </c>
      <c r="J57" s="76">
        <f>(I57*$I$115)+I57</f>
        <v>0</v>
      </c>
      <c r="K57" s="81">
        <f>F57+G57+H57+I57+J57</f>
        <v>0</v>
      </c>
      <c r="M57" s="16"/>
    </row>
    <row r="58" spans="2:13" x14ac:dyDescent="0.2">
      <c r="B58" s="17" t="s">
        <v>76</v>
      </c>
      <c r="C58" s="248">
        <v>5</v>
      </c>
      <c r="D58" s="287"/>
      <c r="E58" s="147">
        <f t="shared" ref="E58:E68" si="18">C58*D58</f>
        <v>0</v>
      </c>
      <c r="F58" s="132">
        <f t="shared" ref="F58:F68" si="19">E58*12</f>
        <v>0</v>
      </c>
      <c r="G58" s="124">
        <f t="shared" ref="G58:G68" si="20">(F58*$F$115)+F58</f>
        <v>0</v>
      </c>
      <c r="H58" s="124">
        <f t="shared" ref="H58:H68" si="21">(G58*$G$115)+G58</f>
        <v>0</v>
      </c>
      <c r="I58" s="76">
        <f t="shared" ref="I58:I68" si="22">(H58*$H$115)+H58</f>
        <v>0</v>
      </c>
      <c r="J58" s="76">
        <f t="shared" ref="J58:J68" si="23">(I58*$I$115)+I58</f>
        <v>0</v>
      </c>
      <c r="K58" s="81">
        <f t="shared" ref="K58:K68" si="24">F58+G58+H58+I58+J58</f>
        <v>0</v>
      </c>
      <c r="M58" s="16"/>
    </row>
    <row r="59" spans="2:13" x14ac:dyDescent="0.2">
      <c r="B59" s="17" t="s">
        <v>68</v>
      </c>
      <c r="C59" s="248">
        <v>4</v>
      </c>
      <c r="D59" s="287"/>
      <c r="E59" s="147">
        <f t="shared" si="18"/>
        <v>0</v>
      </c>
      <c r="F59" s="132">
        <f t="shared" si="19"/>
        <v>0</v>
      </c>
      <c r="G59" s="124">
        <f t="shared" si="20"/>
        <v>0</v>
      </c>
      <c r="H59" s="124">
        <f t="shared" si="21"/>
        <v>0</v>
      </c>
      <c r="I59" s="76">
        <f t="shared" si="22"/>
        <v>0</v>
      </c>
      <c r="J59" s="76">
        <f t="shared" si="23"/>
        <v>0</v>
      </c>
      <c r="K59" s="81">
        <f t="shared" si="24"/>
        <v>0</v>
      </c>
      <c r="M59" s="16"/>
    </row>
    <row r="60" spans="2:13" x14ac:dyDescent="0.2">
      <c r="B60" s="17" t="s">
        <v>69</v>
      </c>
      <c r="C60" s="248">
        <v>8</v>
      </c>
      <c r="D60" s="287"/>
      <c r="E60" s="147">
        <f t="shared" si="18"/>
        <v>0</v>
      </c>
      <c r="F60" s="132">
        <f t="shared" si="19"/>
        <v>0</v>
      </c>
      <c r="G60" s="124">
        <f t="shared" si="20"/>
        <v>0</v>
      </c>
      <c r="H60" s="124">
        <f t="shared" si="21"/>
        <v>0</v>
      </c>
      <c r="I60" s="76">
        <f t="shared" si="22"/>
        <v>0</v>
      </c>
      <c r="J60" s="76">
        <f t="shared" si="23"/>
        <v>0</v>
      </c>
      <c r="K60" s="81">
        <f t="shared" si="24"/>
        <v>0</v>
      </c>
      <c r="M60" s="16"/>
    </row>
    <row r="61" spans="2:13" x14ac:dyDescent="0.2">
      <c r="B61" s="17" t="s">
        <v>174</v>
      </c>
      <c r="C61" s="248">
        <v>10</v>
      </c>
      <c r="D61" s="287"/>
      <c r="E61" s="147">
        <f t="shared" si="18"/>
        <v>0</v>
      </c>
      <c r="F61" s="132">
        <f t="shared" si="19"/>
        <v>0</v>
      </c>
      <c r="G61" s="124">
        <f t="shared" si="20"/>
        <v>0</v>
      </c>
      <c r="H61" s="124">
        <f t="shared" si="21"/>
        <v>0</v>
      </c>
      <c r="I61" s="76">
        <f t="shared" si="22"/>
        <v>0</v>
      </c>
      <c r="J61" s="76">
        <f t="shared" si="23"/>
        <v>0</v>
      </c>
      <c r="K61" s="81">
        <f t="shared" si="24"/>
        <v>0</v>
      </c>
      <c r="M61" s="16"/>
    </row>
    <row r="62" spans="2:13" x14ac:dyDescent="0.2">
      <c r="B62" s="17" t="s">
        <v>78</v>
      </c>
      <c r="C62" s="248">
        <v>5</v>
      </c>
      <c r="D62" s="287"/>
      <c r="E62" s="147">
        <f t="shared" si="18"/>
        <v>0</v>
      </c>
      <c r="F62" s="132">
        <f t="shared" si="19"/>
        <v>0</v>
      </c>
      <c r="G62" s="124">
        <f t="shared" si="20"/>
        <v>0</v>
      </c>
      <c r="H62" s="124">
        <f t="shared" si="21"/>
        <v>0</v>
      </c>
      <c r="I62" s="76">
        <f t="shared" si="22"/>
        <v>0</v>
      </c>
      <c r="J62" s="76">
        <f t="shared" si="23"/>
        <v>0</v>
      </c>
      <c r="K62" s="81">
        <f t="shared" si="24"/>
        <v>0</v>
      </c>
      <c r="M62" s="16"/>
    </row>
    <row r="63" spans="2:13" x14ac:dyDescent="0.2">
      <c r="B63" s="17" t="s">
        <v>173</v>
      </c>
      <c r="C63" s="248">
        <v>10</v>
      </c>
      <c r="D63" s="287"/>
      <c r="E63" s="147">
        <f t="shared" si="18"/>
        <v>0</v>
      </c>
      <c r="F63" s="132">
        <f t="shared" si="19"/>
        <v>0</v>
      </c>
      <c r="G63" s="124">
        <f t="shared" si="20"/>
        <v>0</v>
      </c>
      <c r="H63" s="124">
        <f t="shared" si="21"/>
        <v>0</v>
      </c>
      <c r="I63" s="76">
        <f t="shared" si="22"/>
        <v>0</v>
      </c>
      <c r="J63" s="76">
        <f t="shared" si="23"/>
        <v>0</v>
      </c>
      <c r="K63" s="81">
        <f t="shared" si="24"/>
        <v>0</v>
      </c>
      <c r="M63" s="16"/>
    </row>
    <row r="64" spans="2:13" x14ac:dyDescent="0.2">
      <c r="B64" s="252" t="s">
        <v>71</v>
      </c>
      <c r="C64" s="249">
        <v>16</v>
      </c>
      <c r="D64" s="287"/>
      <c r="E64" s="147">
        <f t="shared" si="18"/>
        <v>0</v>
      </c>
      <c r="F64" s="132">
        <f t="shared" si="19"/>
        <v>0</v>
      </c>
      <c r="G64" s="124">
        <f t="shared" si="20"/>
        <v>0</v>
      </c>
      <c r="H64" s="124">
        <f t="shared" si="21"/>
        <v>0</v>
      </c>
      <c r="I64" s="76">
        <f t="shared" si="22"/>
        <v>0</v>
      </c>
      <c r="J64" s="76">
        <f t="shared" si="23"/>
        <v>0</v>
      </c>
      <c r="K64" s="81">
        <f t="shared" si="24"/>
        <v>0</v>
      </c>
      <c r="M64" s="16"/>
    </row>
    <row r="65" spans="2:13" x14ac:dyDescent="0.2">
      <c r="B65" s="252" t="s">
        <v>161</v>
      </c>
      <c r="C65" s="249">
        <v>10</v>
      </c>
      <c r="D65" s="287"/>
      <c r="E65" s="147">
        <f t="shared" si="18"/>
        <v>0</v>
      </c>
      <c r="F65" s="132">
        <f t="shared" si="19"/>
        <v>0</v>
      </c>
      <c r="G65" s="124">
        <f t="shared" si="20"/>
        <v>0</v>
      </c>
      <c r="H65" s="124">
        <f t="shared" si="21"/>
        <v>0</v>
      </c>
      <c r="I65" s="76">
        <f t="shared" si="22"/>
        <v>0</v>
      </c>
      <c r="J65" s="76">
        <f t="shared" si="23"/>
        <v>0</v>
      </c>
      <c r="K65" s="81">
        <f t="shared" si="24"/>
        <v>0</v>
      </c>
      <c r="M65" s="16"/>
    </row>
    <row r="66" spans="2:13" x14ac:dyDescent="0.2">
      <c r="B66" s="252" t="s">
        <v>72</v>
      </c>
      <c r="C66" s="249">
        <v>4</v>
      </c>
      <c r="D66" s="287"/>
      <c r="E66" s="147">
        <f t="shared" si="18"/>
        <v>0</v>
      </c>
      <c r="F66" s="132">
        <f t="shared" si="19"/>
        <v>0</v>
      </c>
      <c r="G66" s="124">
        <f t="shared" si="20"/>
        <v>0</v>
      </c>
      <c r="H66" s="124">
        <f t="shared" si="21"/>
        <v>0</v>
      </c>
      <c r="I66" s="76">
        <f t="shared" si="22"/>
        <v>0</v>
      </c>
      <c r="J66" s="76">
        <f t="shared" si="23"/>
        <v>0</v>
      </c>
      <c r="K66" s="81">
        <f t="shared" si="24"/>
        <v>0</v>
      </c>
      <c r="M66" s="16"/>
    </row>
    <row r="67" spans="2:13" x14ac:dyDescent="0.2">
      <c r="B67" s="18" t="s">
        <v>194</v>
      </c>
      <c r="C67" s="250">
        <v>2</v>
      </c>
      <c r="D67" s="288"/>
      <c r="E67" s="147">
        <f t="shared" si="18"/>
        <v>0</v>
      </c>
      <c r="F67" s="132">
        <f t="shared" si="19"/>
        <v>0</v>
      </c>
      <c r="G67" s="124">
        <f t="shared" si="20"/>
        <v>0</v>
      </c>
      <c r="H67" s="124">
        <f t="shared" si="21"/>
        <v>0</v>
      </c>
      <c r="I67" s="76">
        <f t="shared" si="22"/>
        <v>0</v>
      </c>
      <c r="J67" s="76">
        <f t="shared" si="23"/>
        <v>0</v>
      </c>
      <c r="K67" s="81">
        <f t="shared" si="24"/>
        <v>0</v>
      </c>
      <c r="M67" s="16"/>
    </row>
    <row r="68" spans="2:13" ht="15" thickBot="1" x14ac:dyDescent="0.25">
      <c r="B68" s="253" t="s">
        <v>80</v>
      </c>
      <c r="C68" s="251">
        <v>1</v>
      </c>
      <c r="D68" s="288"/>
      <c r="E68" s="147">
        <f t="shared" si="18"/>
        <v>0</v>
      </c>
      <c r="F68" s="132">
        <f t="shared" si="19"/>
        <v>0</v>
      </c>
      <c r="G68" s="124">
        <f t="shared" si="20"/>
        <v>0</v>
      </c>
      <c r="H68" s="124">
        <f t="shared" si="21"/>
        <v>0</v>
      </c>
      <c r="I68" s="76">
        <f t="shared" si="22"/>
        <v>0</v>
      </c>
      <c r="J68" s="76">
        <f t="shared" si="23"/>
        <v>0</v>
      </c>
      <c r="K68" s="81">
        <f t="shared" si="24"/>
        <v>0</v>
      </c>
      <c r="M68" s="16"/>
    </row>
    <row r="69" spans="2:13" ht="15" thickBot="1" x14ac:dyDescent="0.25">
      <c r="B69" s="179" t="s">
        <v>151</v>
      </c>
      <c r="C69" s="180">
        <f>SUM(C57:C68)</f>
        <v>85</v>
      </c>
      <c r="D69" s="83">
        <f t="shared" ref="D69:G69" si="25">SUM(D57:D68)</f>
        <v>0</v>
      </c>
      <c r="E69" s="83">
        <f t="shared" si="25"/>
        <v>0</v>
      </c>
      <c r="F69" s="83">
        <f t="shared" si="25"/>
        <v>0</v>
      </c>
      <c r="G69" s="83">
        <f t="shared" si="25"/>
        <v>0</v>
      </c>
      <c r="H69" s="83">
        <f>SUM(H57:H68)</f>
        <v>0</v>
      </c>
      <c r="I69" s="83">
        <f>SUM(I57:I68)</f>
        <v>0</v>
      </c>
      <c r="J69" s="83">
        <f>SUM(J57:J68)</f>
        <v>0</v>
      </c>
      <c r="K69" s="84">
        <f>SUM(K57:K68)</f>
        <v>0</v>
      </c>
    </row>
    <row r="71" spans="2:13" ht="15" thickBot="1" x14ac:dyDescent="0.25"/>
    <row r="72" spans="2:13" ht="19.5" thickBot="1" x14ac:dyDescent="0.35">
      <c r="B72" s="312" t="s">
        <v>268</v>
      </c>
      <c r="C72" s="313"/>
      <c r="D72" s="313"/>
      <c r="E72" s="313"/>
      <c r="F72" s="313"/>
      <c r="G72" s="313"/>
      <c r="H72" s="313"/>
      <c r="I72" s="313"/>
      <c r="J72" s="313"/>
      <c r="K72" s="314"/>
    </row>
    <row r="73" spans="2:13" ht="38.25" customHeight="1" thickBot="1" x14ac:dyDescent="0.25">
      <c r="B73" s="100" t="s">
        <v>22</v>
      </c>
      <c r="C73" s="120" t="s">
        <v>23</v>
      </c>
      <c r="D73" s="121" t="s">
        <v>24</v>
      </c>
      <c r="E73" s="120" t="s">
        <v>126</v>
      </c>
      <c r="F73" s="122" t="s">
        <v>117</v>
      </c>
      <c r="G73" s="122" t="s">
        <v>118</v>
      </c>
      <c r="H73" s="122" t="s">
        <v>119</v>
      </c>
      <c r="I73" s="101" t="s">
        <v>213</v>
      </c>
      <c r="J73" s="101" t="s">
        <v>214</v>
      </c>
      <c r="K73" s="102" t="s">
        <v>124</v>
      </c>
    </row>
    <row r="74" spans="2:13" x14ac:dyDescent="0.2">
      <c r="B74" s="111" t="s">
        <v>68</v>
      </c>
      <c r="C74" s="167">
        <v>1</v>
      </c>
      <c r="D74" s="266"/>
      <c r="E74" s="147">
        <f>C74*D74</f>
        <v>0</v>
      </c>
      <c r="F74" s="132">
        <f>E74*12</f>
        <v>0</v>
      </c>
      <c r="G74" s="124">
        <f>(F74*$F$115)+F74</f>
        <v>0</v>
      </c>
      <c r="H74" s="124">
        <f>(G74*$G$115)+G74</f>
        <v>0</v>
      </c>
      <c r="I74" s="76">
        <f>(H74*$H$115)+H74</f>
        <v>0</v>
      </c>
      <c r="J74" s="76">
        <f>(I74*$I$115)+I74</f>
        <v>0</v>
      </c>
      <c r="K74" s="81">
        <f>F74+G74+H74+I74+J74</f>
        <v>0</v>
      </c>
      <c r="M74" s="16"/>
    </row>
    <row r="75" spans="2:13" x14ac:dyDescent="0.2">
      <c r="B75" s="111" t="s">
        <v>76</v>
      </c>
      <c r="C75" s="167">
        <v>2</v>
      </c>
      <c r="D75" s="266"/>
      <c r="E75" s="147">
        <f t="shared" ref="E75:E81" si="26">C75*D75</f>
        <v>0</v>
      </c>
      <c r="F75" s="132">
        <f t="shared" ref="F75:F81" si="27">E75*12</f>
        <v>0</v>
      </c>
      <c r="G75" s="124">
        <f t="shared" ref="G75:G81" si="28">(F75*$F$115)+F75</f>
        <v>0</v>
      </c>
      <c r="H75" s="124">
        <f t="shared" ref="H75:H81" si="29">(G75*$G$115)+G75</f>
        <v>0</v>
      </c>
      <c r="I75" s="76">
        <f t="shared" ref="I75:I81" si="30">(H75*$H$115)+H75</f>
        <v>0</v>
      </c>
      <c r="J75" s="76">
        <f t="shared" ref="J75:J81" si="31">(I75*$I$115)+I75</f>
        <v>0</v>
      </c>
      <c r="K75" s="81">
        <f t="shared" ref="K75:K81" si="32">F75+G75+H75+I75+J75</f>
        <v>0</v>
      </c>
      <c r="M75" s="16"/>
    </row>
    <row r="76" spans="2:13" ht="13.9" customHeight="1" x14ac:dyDescent="0.2">
      <c r="B76" s="111" t="s">
        <v>77</v>
      </c>
      <c r="C76" s="167">
        <v>1</v>
      </c>
      <c r="D76" s="287"/>
      <c r="E76" s="147">
        <f t="shared" si="26"/>
        <v>0</v>
      </c>
      <c r="F76" s="132">
        <f t="shared" si="27"/>
        <v>0</v>
      </c>
      <c r="G76" s="124">
        <f t="shared" si="28"/>
        <v>0</v>
      </c>
      <c r="H76" s="124">
        <f t="shared" si="29"/>
        <v>0</v>
      </c>
      <c r="I76" s="76">
        <f t="shared" si="30"/>
        <v>0</v>
      </c>
      <c r="J76" s="76">
        <f t="shared" si="31"/>
        <v>0</v>
      </c>
      <c r="K76" s="81">
        <f t="shared" si="32"/>
        <v>0</v>
      </c>
      <c r="M76" s="16"/>
    </row>
    <row r="77" spans="2:13" x14ac:dyDescent="0.2">
      <c r="B77" s="111" t="s">
        <v>70</v>
      </c>
      <c r="C77" s="167">
        <v>5</v>
      </c>
      <c r="D77" s="287"/>
      <c r="E77" s="147">
        <f t="shared" si="26"/>
        <v>0</v>
      </c>
      <c r="F77" s="132">
        <f t="shared" si="27"/>
        <v>0</v>
      </c>
      <c r="G77" s="124">
        <f t="shared" si="28"/>
        <v>0</v>
      </c>
      <c r="H77" s="124">
        <f t="shared" si="29"/>
        <v>0</v>
      </c>
      <c r="I77" s="76">
        <f t="shared" si="30"/>
        <v>0</v>
      </c>
      <c r="J77" s="76">
        <f t="shared" si="31"/>
        <v>0</v>
      </c>
      <c r="K77" s="81">
        <f t="shared" si="32"/>
        <v>0</v>
      </c>
      <c r="M77" s="16"/>
    </row>
    <row r="78" spans="2:13" x14ac:dyDescent="0.2">
      <c r="B78" s="111" t="s">
        <v>173</v>
      </c>
      <c r="C78" s="167">
        <v>4</v>
      </c>
      <c r="D78" s="287"/>
      <c r="E78" s="147">
        <f t="shared" si="26"/>
        <v>0</v>
      </c>
      <c r="F78" s="132">
        <f t="shared" si="27"/>
        <v>0</v>
      </c>
      <c r="G78" s="124">
        <f t="shared" si="28"/>
        <v>0</v>
      </c>
      <c r="H78" s="124">
        <f t="shared" si="29"/>
        <v>0</v>
      </c>
      <c r="I78" s="76">
        <f t="shared" si="30"/>
        <v>0</v>
      </c>
      <c r="J78" s="76">
        <f t="shared" si="31"/>
        <v>0</v>
      </c>
      <c r="K78" s="81">
        <f t="shared" si="32"/>
        <v>0</v>
      </c>
      <c r="M78" s="16"/>
    </row>
    <row r="79" spans="2:13" x14ac:dyDescent="0.2">
      <c r="B79" s="111" t="s">
        <v>71</v>
      </c>
      <c r="C79" s="167">
        <v>4</v>
      </c>
      <c r="D79" s="287"/>
      <c r="E79" s="147">
        <f t="shared" si="26"/>
        <v>0</v>
      </c>
      <c r="F79" s="132">
        <f t="shared" si="27"/>
        <v>0</v>
      </c>
      <c r="G79" s="124">
        <f t="shared" si="28"/>
        <v>0</v>
      </c>
      <c r="H79" s="124">
        <f t="shared" si="29"/>
        <v>0</v>
      </c>
      <c r="I79" s="76">
        <f t="shared" si="30"/>
        <v>0</v>
      </c>
      <c r="J79" s="76">
        <f t="shared" si="31"/>
        <v>0</v>
      </c>
      <c r="K79" s="81">
        <f t="shared" si="32"/>
        <v>0</v>
      </c>
      <c r="M79" s="16"/>
    </row>
    <row r="80" spans="2:13" x14ac:dyDescent="0.2">
      <c r="B80" s="111" t="s">
        <v>72</v>
      </c>
      <c r="C80" s="167">
        <v>2</v>
      </c>
      <c r="D80" s="287"/>
      <c r="E80" s="147">
        <f t="shared" si="26"/>
        <v>0</v>
      </c>
      <c r="F80" s="132">
        <f t="shared" si="27"/>
        <v>0</v>
      </c>
      <c r="G80" s="124">
        <f t="shared" si="28"/>
        <v>0</v>
      </c>
      <c r="H80" s="124">
        <f t="shared" si="29"/>
        <v>0</v>
      </c>
      <c r="I80" s="76">
        <f t="shared" si="30"/>
        <v>0</v>
      </c>
      <c r="J80" s="76">
        <f t="shared" si="31"/>
        <v>0</v>
      </c>
      <c r="K80" s="81">
        <f t="shared" si="32"/>
        <v>0</v>
      </c>
      <c r="M80" s="16"/>
    </row>
    <row r="81" spans="2:13" ht="15" thickBot="1" x14ac:dyDescent="0.25">
      <c r="B81" s="111" t="s">
        <v>194</v>
      </c>
      <c r="C81" s="167">
        <v>1</v>
      </c>
      <c r="D81" s="287"/>
      <c r="E81" s="147">
        <f t="shared" si="26"/>
        <v>0</v>
      </c>
      <c r="F81" s="132">
        <f t="shared" si="27"/>
        <v>0</v>
      </c>
      <c r="G81" s="124">
        <f t="shared" si="28"/>
        <v>0</v>
      </c>
      <c r="H81" s="124">
        <f t="shared" si="29"/>
        <v>0</v>
      </c>
      <c r="I81" s="76">
        <f t="shared" si="30"/>
        <v>0</v>
      </c>
      <c r="J81" s="76">
        <f t="shared" si="31"/>
        <v>0</v>
      </c>
      <c r="K81" s="81">
        <f t="shared" si="32"/>
        <v>0</v>
      </c>
      <c r="M81" s="16"/>
    </row>
    <row r="82" spans="2:13" ht="15" thickBot="1" x14ac:dyDescent="0.25">
      <c r="B82" s="40" t="s">
        <v>151</v>
      </c>
      <c r="C82" s="133">
        <f>SUM(C74:C81)</f>
        <v>20</v>
      </c>
      <c r="D82" s="83">
        <f t="shared" ref="D82" si="33">SUM(D74:D81)</f>
        <v>0</v>
      </c>
      <c r="E82" s="83">
        <f t="shared" ref="E82:K82" si="34">SUM(E74:E81)</f>
        <v>0</v>
      </c>
      <c r="F82" s="83">
        <f t="shared" si="34"/>
        <v>0</v>
      </c>
      <c r="G82" s="83">
        <f t="shared" si="34"/>
        <v>0</v>
      </c>
      <c r="H82" s="83">
        <f t="shared" si="34"/>
        <v>0</v>
      </c>
      <c r="I82" s="83">
        <f t="shared" si="34"/>
        <v>0</v>
      </c>
      <c r="J82" s="83">
        <f t="shared" si="34"/>
        <v>0</v>
      </c>
      <c r="K82" s="84">
        <f t="shared" si="34"/>
        <v>0</v>
      </c>
    </row>
    <row r="84" spans="2:13" ht="15" thickBot="1" x14ac:dyDescent="0.25"/>
    <row r="85" spans="2:13" ht="16.5" customHeight="1" thickBot="1" x14ac:dyDescent="0.25">
      <c r="B85" s="384" t="s">
        <v>269</v>
      </c>
      <c r="C85" s="385"/>
      <c r="D85" s="385"/>
      <c r="E85" s="385"/>
      <c r="F85" s="385"/>
      <c r="G85" s="385"/>
      <c r="H85" s="385"/>
      <c r="I85" s="385"/>
      <c r="J85" s="385"/>
      <c r="K85" s="386"/>
    </row>
    <row r="86" spans="2:13" x14ac:dyDescent="0.2">
      <c r="B86" s="352" t="s">
        <v>3</v>
      </c>
      <c r="C86" s="350" t="s">
        <v>127</v>
      </c>
      <c r="D86" s="348" t="s">
        <v>24</v>
      </c>
      <c r="E86" s="354" t="s">
        <v>126</v>
      </c>
      <c r="F86" s="345" t="s">
        <v>117</v>
      </c>
      <c r="G86" s="345" t="s">
        <v>118</v>
      </c>
      <c r="H86" s="345" t="s">
        <v>119</v>
      </c>
      <c r="I86" s="328" t="s">
        <v>213</v>
      </c>
      <c r="J86" s="328" t="s">
        <v>214</v>
      </c>
      <c r="K86" s="328" t="s">
        <v>124</v>
      </c>
    </row>
    <row r="87" spans="2:13" ht="15.75" customHeight="1" thickBot="1" x14ac:dyDescent="0.25">
      <c r="B87" s="353"/>
      <c r="C87" s="351"/>
      <c r="D87" s="349"/>
      <c r="E87" s="355"/>
      <c r="F87" s="346"/>
      <c r="G87" s="346"/>
      <c r="H87" s="346"/>
      <c r="I87" s="329"/>
      <c r="J87" s="329"/>
      <c r="K87" s="329"/>
    </row>
    <row r="88" spans="2:13" x14ac:dyDescent="0.2">
      <c r="B88" s="31" t="s">
        <v>68</v>
      </c>
      <c r="C88" s="243">
        <v>28</v>
      </c>
      <c r="D88" s="267"/>
      <c r="E88" s="85">
        <f>C88*D88</f>
        <v>0</v>
      </c>
      <c r="F88" s="74">
        <f>E88*12</f>
        <v>0</v>
      </c>
      <c r="G88" s="75">
        <f>(F88*$F$115)+F88</f>
        <v>0</v>
      </c>
      <c r="H88" s="75">
        <f>(G88*$G$115)+G88</f>
        <v>0</v>
      </c>
      <c r="I88" s="76">
        <f>(H88*$H$115)+H88</f>
        <v>0</v>
      </c>
      <c r="J88" s="76">
        <f>(I88*$I$115)+I88</f>
        <v>0</v>
      </c>
      <c r="K88" s="81">
        <f>F88+G88+H88+I88+J88</f>
        <v>0</v>
      </c>
    </row>
    <row r="89" spans="2:13" x14ac:dyDescent="0.2">
      <c r="B89" s="23" t="s">
        <v>69</v>
      </c>
      <c r="C89" s="244">
        <v>8</v>
      </c>
      <c r="D89" s="267"/>
      <c r="E89" s="85">
        <f t="shared" ref="E89:E108" si="35">C89*D89</f>
        <v>0</v>
      </c>
      <c r="F89" s="74">
        <f t="shared" ref="F89:F108" si="36">E89*12</f>
        <v>0</v>
      </c>
      <c r="G89" s="75">
        <f t="shared" ref="G89:G108" si="37">(F89*$F$115)+F89</f>
        <v>0</v>
      </c>
      <c r="H89" s="75">
        <f t="shared" ref="H89:H108" si="38">(G89*$G$115)+G89</f>
        <v>0</v>
      </c>
      <c r="I89" s="76">
        <f t="shared" ref="I89:I108" si="39">(H89*$H$115)+H89</f>
        <v>0</v>
      </c>
      <c r="J89" s="76">
        <f t="shared" ref="J89:J108" si="40">(I89*$I$115)+I89</f>
        <v>0</v>
      </c>
      <c r="K89" s="81">
        <f t="shared" ref="K89:K108" si="41">F89+G89+H89+I89+J89</f>
        <v>0</v>
      </c>
    </row>
    <row r="90" spans="2:13" x14ac:dyDescent="0.2">
      <c r="B90" s="23" t="s">
        <v>70</v>
      </c>
      <c r="C90" s="244">
        <v>12</v>
      </c>
      <c r="D90" s="267"/>
      <c r="E90" s="85">
        <f t="shared" si="35"/>
        <v>0</v>
      </c>
      <c r="F90" s="74">
        <f t="shared" si="36"/>
        <v>0</v>
      </c>
      <c r="G90" s="75">
        <f t="shared" si="37"/>
        <v>0</v>
      </c>
      <c r="H90" s="75">
        <f t="shared" si="38"/>
        <v>0</v>
      </c>
      <c r="I90" s="76">
        <f t="shared" si="39"/>
        <v>0</v>
      </c>
      <c r="J90" s="76">
        <f t="shared" si="40"/>
        <v>0</v>
      </c>
      <c r="K90" s="81">
        <f t="shared" si="41"/>
        <v>0</v>
      </c>
    </row>
    <row r="91" spans="2:13" x14ac:dyDescent="0.2">
      <c r="B91" s="23" t="s">
        <v>173</v>
      </c>
      <c r="C91" s="244">
        <v>10</v>
      </c>
      <c r="D91" s="267"/>
      <c r="E91" s="85">
        <f t="shared" si="35"/>
        <v>0</v>
      </c>
      <c r="F91" s="74">
        <f t="shared" si="36"/>
        <v>0</v>
      </c>
      <c r="G91" s="75">
        <f t="shared" si="37"/>
        <v>0</v>
      </c>
      <c r="H91" s="75">
        <f t="shared" si="38"/>
        <v>0</v>
      </c>
      <c r="I91" s="76">
        <f t="shared" si="39"/>
        <v>0</v>
      </c>
      <c r="J91" s="76">
        <f t="shared" si="40"/>
        <v>0</v>
      </c>
      <c r="K91" s="81">
        <f t="shared" si="41"/>
        <v>0</v>
      </c>
    </row>
    <row r="92" spans="2:13" x14ac:dyDescent="0.2">
      <c r="B92" s="23" t="s">
        <v>71</v>
      </c>
      <c r="C92" s="244">
        <v>10</v>
      </c>
      <c r="D92" s="267"/>
      <c r="E92" s="85">
        <f t="shared" si="35"/>
        <v>0</v>
      </c>
      <c r="F92" s="74">
        <f t="shared" si="36"/>
        <v>0</v>
      </c>
      <c r="G92" s="75">
        <f t="shared" si="37"/>
        <v>0</v>
      </c>
      <c r="H92" s="75">
        <f t="shared" si="38"/>
        <v>0</v>
      </c>
      <c r="I92" s="76">
        <f t="shared" si="39"/>
        <v>0</v>
      </c>
      <c r="J92" s="76">
        <f t="shared" si="40"/>
        <v>0</v>
      </c>
      <c r="K92" s="81">
        <f t="shared" si="41"/>
        <v>0</v>
      </c>
    </row>
    <row r="93" spans="2:13" x14ac:dyDescent="0.2">
      <c r="B93" s="23" t="s">
        <v>72</v>
      </c>
      <c r="C93" s="244">
        <v>4</v>
      </c>
      <c r="D93" s="267"/>
      <c r="E93" s="85">
        <f t="shared" si="35"/>
        <v>0</v>
      </c>
      <c r="F93" s="74">
        <f t="shared" si="36"/>
        <v>0</v>
      </c>
      <c r="G93" s="75">
        <f t="shared" si="37"/>
        <v>0</v>
      </c>
      <c r="H93" s="75">
        <f t="shared" si="38"/>
        <v>0</v>
      </c>
      <c r="I93" s="76">
        <f t="shared" si="39"/>
        <v>0</v>
      </c>
      <c r="J93" s="76">
        <f t="shared" si="40"/>
        <v>0</v>
      </c>
      <c r="K93" s="81">
        <f t="shared" si="41"/>
        <v>0</v>
      </c>
    </row>
    <row r="94" spans="2:13" x14ac:dyDescent="0.2">
      <c r="B94" s="23" t="s">
        <v>160</v>
      </c>
      <c r="C94" s="244">
        <v>5</v>
      </c>
      <c r="D94" s="267"/>
      <c r="E94" s="85">
        <f t="shared" si="35"/>
        <v>0</v>
      </c>
      <c r="F94" s="74">
        <f t="shared" si="36"/>
        <v>0</v>
      </c>
      <c r="G94" s="75">
        <f t="shared" si="37"/>
        <v>0</v>
      </c>
      <c r="H94" s="75">
        <f t="shared" si="38"/>
        <v>0</v>
      </c>
      <c r="I94" s="76">
        <f t="shared" si="39"/>
        <v>0</v>
      </c>
      <c r="J94" s="76">
        <f t="shared" si="40"/>
        <v>0</v>
      </c>
      <c r="K94" s="81">
        <f t="shared" si="41"/>
        <v>0</v>
      </c>
    </row>
    <row r="95" spans="2:13" x14ac:dyDescent="0.2">
      <c r="B95" s="23" t="s">
        <v>73</v>
      </c>
      <c r="C95" s="244">
        <v>4</v>
      </c>
      <c r="D95" s="267"/>
      <c r="E95" s="85">
        <f t="shared" si="35"/>
        <v>0</v>
      </c>
      <c r="F95" s="74">
        <f t="shared" si="36"/>
        <v>0</v>
      </c>
      <c r="G95" s="75">
        <f t="shared" si="37"/>
        <v>0</v>
      </c>
      <c r="H95" s="75">
        <f t="shared" si="38"/>
        <v>0</v>
      </c>
      <c r="I95" s="76">
        <f t="shared" si="39"/>
        <v>0</v>
      </c>
      <c r="J95" s="76">
        <f t="shared" si="40"/>
        <v>0</v>
      </c>
      <c r="K95" s="81">
        <f t="shared" si="41"/>
        <v>0</v>
      </c>
    </row>
    <row r="96" spans="2:13" x14ac:dyDescent="0.2">
      <c r="B96" s="23" t="s">
        <v>74</v>
      </c>
      <c r="C96" s="244">
        <v>4</v>
      </c>
      <c r="D96" s="267"/>
      <c r="E96" s="85">
        <f t="shared" si="35"/>
        <v>0</v>
      </c>
      <c r="F96" s="74">
        <f t="shared" si="36"/>
        <v>0</v>
      </c>
      <c r="G96" s="75">
        <f t="shared" si="37"/>
        <v>0</v>
      </c>
      <c r="H96" s="75">
        <f t="shared" si="38"/>
        <v>0</v>
      </c>
      <c r="I96" s="76">
        <f t="shared" si="39"/>
        <v>0</v>
      </c>
      <c r="J96" s="76">
        <f t="shared" si="40"/>
        <v>0</v>
      </c>
      <c r="K96" s="81">
        <f t="shared" si="41"/>
        <v>0</v>
      </c>
    </row>
    <row r="97" spans="2:11" x14ac:dyDescent="0.2">
      <c r="B97" s="23" t="s">
        <v>115</v>
      </c>
      <c r="C97" s="244">
        <v>8</v>
      </c>
      <c r="D97" s="267"/>
      <c r="E97" s="85">
        <f t="shared" si="35"/>
        <v>0</v>
      </c>
      <c r="F97" s="74">
        <f t="shared" si="36"/>
        <v>0</v>
      </c>
      <c r="G97" s="75">
        <f t="shared" si="37"/>
        <v>0</v>
      </c>
      <c r="H97" s="75">
        <f t="shared" si="38"/>
        <v>0</v>
      </c>
      <c r="I97" s="76">
        <f t="shared" si="39"/>
        <v>0</v>
      </c>
      <c r="J97" s="76">
        <f t="shared" si="40"/>
        <v>0</v>
      </c>
      <c r="K97" s="81">
        <f t="shared" si="41"/>
        <v>0</v>
      </c>
    </row>
    <row r="98" spans="2:11" x14ac:dyDescent="0.2">
      <c r="B98" s="23" t="s">
        <v>75</v>
      </c>
      <c r="C98" s="244">
        <v>4</v>
      </c>
      <c r="D98" s="267"/>
      <c r="E98" s="85">
        <f t="shared" si="35"/>
        <v>0</v>
      </c>
      <c r="F98" s="74">
        <f t="shared" si="36"/>
        <v>0</v>
      </c>
      <c r="G98" s="75">
        <f t="shared" si="37"/>
        <v>0</v>
      </c>
      <c r="H98" s="75">
        <f t="shared" si="38"/>
        <v>0</v>
      </c>
      <c r="I98" s="76">
        <f t="shared" si="39"/>
        <v>0</v>
      </c>
      <c r="J98" s="76">
        <f t="shared" si="40"/>
        <v>0</v>
      </c>
      <c r="K98" s="81">
        <f t="shared" si="41"/>
        <v>0</v>
      </c>
    </row>
    <row r="99" spans="2:11" x14ac:dyDescent="0.2">
      <c r="B99" s="51" t="s">
        <v>76</v>
      </c>
      <c r="C99" s="254">
        <v>6</v>
      </c>
      <c r="D99" s="267"/>
      <c r="E99" s="85">
        <f t="shared" si="35"/>
        <v>0</v>
      </c>
      <c r="F99" s="74">
        <f t="shared" si="36"/>
        <v>0</v>
      </c>
      <c r="G99" s="75">
        <f t="shared" si="37"/>
        <v>0</v>
      </c>
      <c r="H99" s="75">
        <f t="shared" si="38"/>
        <v>0</v>
      </c>
      <c r="I99" s="76">
        <f t="shared" si="39"/>
        <v>0</v>
      </c>
      <c r="J99" s="76">
        <f t="shared" si="40"/>
        <v>0</v>
      </c>
      <c r="K99" s="81">
        <f t="shared" si="41"/>
        <v>0</v>
      </c>
    </row>
    <row r="100" spans="2:11" x14ac:dyDescent="0.2">
      <c r="B100" s="29" t="s">
        <v>77</v>
      </c>
      <c r="C100" s="245">
        <v>4</v>
      </c>
      <c r="D100" s="267"/>
      <c r="E100" s="85">
        <f t="shared" si="35"/>
        <v>0</v>
      </c>
      <c r="F100" s="74">
        <f t="shared" si="36"/>
        <v>0</v>
      </c>
      <c r="G100" s="75">
        <f t="shared" si="37"/>
        <v>0</v>
      </c>
      <c r="H100" s="75">
        <f t="shared" si="38"/>
        <v>0</v>
      </c>
      <c r="I100" s="76">
        <f t="shared" si="39"/>
        <v>0</v>
      </c>
      <c r="J100" s="76">
        <f t="shared" si="40"/>
        <v>0</v>
      </c>
      <c r="K100" s="81">
        <f t="shared" si="41"/>
        <v>0</v>
      </c>
    </row>
    <row r="101" spans="2:11" x14ac:dyDescent="0.2">
      <c r="B101" s="51" t="s">
        <v>174</v>
      </c>
      <c r="C101" s="254">
        <v>8</v>
      </c>
      <c r="D101" s="267"/>
      <c r="E101" s="85">
        <f t="shared" si="35"/>
        <v>0</v>
      </c>
      <c r="F101" s="74">
        <f t="shared" si="36"/>
        <v>0</v>
      </c>
      <c r="G101" s="75">
        <f t="shared" si="37"/>
        <v>0</v>
      </c>
      <c r="H101" s="75">
        <f t="shared" si="38"/>
        <v>0</v>
      </c>
      <c r="I101" s="76">
        <f t="shared" si="39"/>
        <v>0</v>
      </c>
      <c r="J101" s="76">
        <f t="shared" si="40"/>
        <v>0</v>
      </c>
      <c r="K101" s="81">
        <f t="shared" si="41"/>
        <v>0</v>
      </c>
    </row>
    <row r="102" spans="2:11" x14ac:dyDescent="0.2">
      <c r="B102" s="51" t="s">
        <v>78</v>
      </c>
      <c r="C102" s="254">
        <v>12</v>
      </c>
      <c r="D102" s="267"/>
      <c r="E102" s="85">
        <f t="shared" si="35"/>
        <v>0</v>
      </c>
      <c r="F102" s="74">
        <f t="shared" si="36"/>
        <v>0</v>
      </c>
      <c r="G102" s="75">
        <f t="shared" si="37"/>
        <v>0</v>
      </c>
      <c r="H102" s="75">
        <f t="shared" si="38"/>
        <v>0</v>
      </c>
      <c r="I102" s="76">
        <f t="shared" si="39"/>
        <v>0</v>
      </c>
      <c r="J102" s="76">
        <f t="shared" si="40"/>
        <v>0</v>
      </c>
      <c r="K102" s="81">
        <f t="shared" si="41"/>
        <v>0</v>
      </c>
    </row>
    <row r="103" spans="2:11" x14ac:dyDescent="0.2">
      <c r="B103" s="51" t="s">
        <v>79</v>
      </c>
      <c r="C103" s="254">
        <v>5</v>
      </c>
      <c r="D103" s="267"/>
      <c r="E103" s="85">
        <f t="shared" si="35"/>
        <v>0</v>
      </c>
      <c r="F103" s="74">
        <f t="shared" si="36"/>
        <v>0</v>
      </c>
      <c r="G103" s="75">
        <f t="shared" si="37"/>
        <v>0</v>
      </c>
      <c r="H103" s="75">
        <f t="shared" si="38"/>
        <v>0</v>
      </c>
      <c r="I103" s="76">
        <f t="shared" si="39"/>
        <v>0</v>
      </c>
      <c r="J103" s="76">
        <f t="shared" si="40"/>
        <v>0</v>
      </c>
      <c r="K103" s="81">
        <f t="shared" si="41"/>
        <v>0</v>
      </c>
    </row>
    <row r="104" spans="2:11" x14ac:dyDescent="0.2">
      <c r="B104" s="51" t="s">
        <v>161</v>
      </c>
      <c r="C104" s="254">
        <v>8</v>
      </c>
      <c r="D104" s="267"/>
      <c r="E104" s="85">
        <f t="shared" si="35"/>
        <v>0</v>
      </c>
      <c r="F104" s="74">
        <f t="shared" si="36"/>
        <v>0</v>
      </c>
      <c r="G104" s="75">
        <f t="shared" si="37"/>
        <v>0</v>
      </c>
      <c r="H104" s="75">
        <f t="shared" si="38"/>
        <v>0</v>
      </c>
      <c r="I104" s="76">
        <f t="shared" si="39"/>
        <v>0</v>
      </c>
      <c r="J104" s="76">
        <f t="shared" si="40"/>
        <v>0</v>
      </c>
      <c r="K104" s="81">
        <f t="shared" si="41"/>
        <v>0</v>
      </c>
    </row>
    <row r="105" spans="2:11" x14ac:dyDescent="0.2">
      <c r="B105" s="51" t="s">
        <v>80</v>
      </c>
      <c r="C105" s="254">
        <v>3</v>
      </c>
      <c r="D105" s="267"/>
      <c r="E105" s="85">
        <f t="shared" si="35"/>
        <v>0</v>
      </c>
      <c r="F105" s="74">
        <f t="shared" si="36"/>
        <v>0</v>
      </c>
      <c r="G105" s="75">
        <f t="shared" si="37"/>
        <v>0</v>
      </c>
      <c r="H105" s="75">
        <f t="shared" si="38"/>
        <v>0</v>
      </c>
      <c r="I105" s="76">
        <f t="shared" si="39"/>
        <v>0</v>
      </c>
      <c r="J105" s="76">
        <f t="shared" si="40"/>
        <v>0</v>
      </c>
      <c r="K105" s="81">
        <f t="shared" si="41"/>
        <v>0</v>
      </c>
    </row>
    <row r="106" spans="2:11" x14ac:dyDescent="0.2">
      <c r="B106" s="51" t="s">
        <v>81</v>
      </c>
      <c r="C106" s="254">
        <v>4</v>
      </c>
      <c r="D106" s="267"/>
      <c r="E106" s="85">
        <f t="shared" si="35"/>
        <v>0</v>
      </c>
      <c r="F106" s="74">
        <f t="shared" si="36"/>
        <v>0</v>
      </c>
      <c r="G106" s="75">
        <f t="shared" si="37"/>
        <v>0</v>
      </c>
      <c r="H106" s="75">
        <f t="shared" si="38"/>
        <v>0</v>
      </c>
      <c r="I106" s="76">
        <f t="shared" si="39"/>
        <v>0</v>
      </c>
      <c r="J106" s="76">
        <f t="shared" si="40"/>
        <v>0</v>
      </c>
      <c r="K106" s="81">
        <f t="shared" si="41"/>
        <v>0</v>
      </c>
    </row>
    <row r="107" spans="2:11" x14ac:dyDescent="0.2">
      <c r="B107" s="51" t="s">
        <v>195</v>
      </c>
      <c r="C107" s="254">
        <v>4</v>
      </c>
      <c r="D107" s="267"/>
      <c r="E107" s="85">
        <f t="shared" si="35"/>
        <v>0</v>
      </c>
      <c r="F107" s="74">
        <f t="shared" si="36"/>
        <v>0</v>
      </c>
      <c r="G107" s="75">
        <f t="shared" si="37"/>
        <v>0</v>
      </c>
      <c r="H107" s="75">
        <f t="shared" si="38"/>
        <v>0</v>
      </c>
      <c r="I107" s="76">
        <f t="shared" si="39"/>
        <v>0</v>
      </c>
      <c r="J107" s="76">
        <f t="shared" si="40"/>
        <v>0</v>
      </c>
      <c r="K107" s="81">
        <f t="shared" si="41"/>
        <v>0</v>
      </c>
    </row>
    <row r="108" spans="2:11" ht="15" thickBot="1" x14ac:dyDescent="0.25">
      <c r="B108" s="51" t="s">
        <v>82</v>
      </c>
      <c r="C108" s="254">
        <v>7</v>
      </c>
      <c r="D108" s="267"/>
      <c r="E108" s="85">
        <f t="shared" si="35"/>
        <v>0</v>
      </c>
      <c r="F108" s="74">
        <f t="shared" si="36"/>
        <v>0</v>
      </c>
      <c r="G108" s="75">
        <f t="shared" si="37"/>
        <v>0</v>
      </c>
      <c r="H108" s="75">
        <f t="shared" si="38"/>
        <v>0</v>
      </c>
      <c r="I108" s="76">
        <f t="shared" si="39"/>
        <v>0</v>
      </c>
      <c r="J108" s="76">
        <f t="shared" si="40"/>
        <v>0</v>
      </c>
      <c r="K108" s="81">
        <f t="shared" si="41"/>
        <v>0</v>
      </c>
    </row>
    <row r="109" spans="2:11" ht="15" thickBot="1" x14ac:dyDescent="0.25">
      <c r="B109" s="40" t="s">
        <v>10</v>
      </c>
      <c r="C109" s="149">
        <f t="shared" ref="C109:D109" si="42">SUM(C88:C108)</f>
        <v>158</v>
      </c>
      <c r="D109" s="104">
        <f t="shared" si="42"/>
        <v>0</v>
      </c>
      <c r="E109" s="104">
        <f t="shared" ref="E109:K109" si="43">SUM(E88:E108)</f>
        <v>0</v>
      </c>
      <c r="F109" s="104">
        <f t="shared" si="43"/>
        <v>0</v>
      </c>
      <c r="G109" s="104">
        <f t="shared" si="43"/>
        <v>0</v>
      </c>
      <c r="H109" s="104">
        <f t="shared" si="43"/>
        <v>0</v>
      </c>
      <c r="I109" s="104">
        <f t="shared" si="43"/>
        <v>0</v>
      </c>
      <c r="J109" s="104">
        <f t="shared" si="43"/>
        <v>0</v>
      </c>
      <c r="K109" s="105">
        <f t="shared" si="43"/>
        <v>0</v>
      </c>
    </row>
    <row r="111" spans="2:11" ht="15" thickBot="1" x14ac:dyDescent="0.25"/>
    <row r="112" spans="2:11" s="3" customFormat="1" ht="15.75" customHeight="1" thickBot="1" x14ac:dyDescent="0.3">
      <c r="B112" s="310" t="s">
        <v>165</v>
      </c>
      <c r="C112" s="311"/>
      <c r="D112" s="311"/>
      <c r="E112" s="311"/>
      <c r="F112" s="311"/>
      <c r="G112" s="311"/>
      <c r="H112" s="88">
        <f>K32+K52+K69+K82+K109</f>
        <v>0</v>
      </c>
      <c r="I112"/>
      <c r="J112"/>
      <c r="K112"/>
    </row>
    <row r="113" spans="2:13" ht="15" thickBot="1" x14ac:dyDescent="0.25"/>
    <row r="114" spans="2:13" ht="15.75" x14ac:dyDescent="0.25">
      <c r="B114" s="390" t="s">
        <v>270</v>
      </c>
      <c r="C114" s="391"/>
      <c r="D114" s="391"/>
      <c r="E114" s="392"/>
      <c r="F114" s="41" t="s">
        <v>19</v>
      </c>
      <c r="G114" s="42" t="s">
        <v>20</v>
      </c>
      <c r="H114" s="42" t="s">
        <v>215</v>
      </c>
      <c r="I114" s="42" t="s">
        <v>216</v>
      </c>
    </row>
    <row r="115" spans="2:13" ht="15" thickBot="1" x14ac:dyDescent="0.25">
      <c r="B115" s="322" t="s">
        <v>21</v>
      </c>
      <c r="C115" s="323"/>
      <c r="D115" s="323"/>
      <c r="E115" s="324"/>
      <c r="F115" s="270"/>
      <c r="G115" s="271"/>
      <c r="H115" s="271"/>
      <c r="I115" s="271"/>
    </row>
    <row r="116" spans="2:13" ht="15" thickBot="1" x14ac:dyDescent="0.25"/>
    <row r="117" spans="2:13" ht="19.5" thickBot="1" x14ac:dyDescent="0.35">
      <c r="B117" s="312" t="s">
        <v>271</v>
      </c>
      <c r="C117" s="313"/>
      <c r="D117" s="314"/>
      <c r="E117"/>
      <c r="F117"/>
      <c r="G117"/>
      <c r="H117"/>
    </row>
    <row r="118" spans="2:13" ht="15" x14ac:dyDescent="0.25">
      <c r="B118" s="91" t="s">
        <v>22</v>
      </c>
      <c r="C118" s="10" t="s">
        <v>23</v>
      </c>
      <c r="D118" s="92" t="s">
        <v>24</v>
      </c>
      <c r="E118"/>
      <c r="F118"/>
      <c r="G118"/>
      <c r="H118"/>
      <c r="I118"/>
      <c r="J118"/>
      <c r="K118"/>
    </row>
    <row r="119" spans="2:13" ht="15" x14ac:dyDescent="0.25">
      <c r="B119" s="196" t="s">
        <v>200</v>
      </c>
      <c r="C119" s="8">
        <v>1</v>
      </c>
      <c r="D119" s="272"/>
      <c r="E119"/>
      <c r="F119"/>
      <c r="G119"/>
      <c r="H119"/>
      <c r="I119"/>
      <c r="J119"/>
      <c r="K119"/>
      <c r="M119" s="16"/>
    </row>
    <row r="120" spans="2:13" ht="15" x14ac:dyDescent="0.25">
      <c r="B120" s="196" t="s">
        <v>199</v>
      </c>
      <c r="C120" s="8">
        <v>1</v>
      </c>
      <c r="D120" s="272"/>
      <c r="E120"/>
      <c r="F120"/>
      <c r="G120"/>
      <c r="H120"/>
      <c r="I120"/>
      <c r="J120"/>
      <c r="K120"/>
      <c r="M120" s="16"/>
    </row>
    <row r="121" spans="2:13" ht="15" x14ac:dyDescent="0.25">
      <c r="B121" s="196" t="s">
        <v>130</v>
      </c>
      <c r="C121" s="8">
        <v>1</v>
      </c>
      <c r="D121" s="273"/>
      <c r="E121"/>
      <c r="F121"/>
      <c r="G121"/>
      <c r="H121"/>
      <c r="I121"/>
      <c r="J121"/>
    </row>
    <row r="122" spans="2:13" ht="15" x14ac:dyDescent="0.25">
      <c r="B122" s="196" t="s">
        <v>131</v>
      </c>
      <c r="C122" s="8">
        <v>1</v>
      </c>
      <c r="D122" s="273"/>
      <c r="E122"/>
      <c r="F122"/>
      <c r="G122"/>
      <c r="H122"/>
      <c r="I122"/>
      <c r="J122"/>
    </row>
    <row r="123" spans="2:13" ht="15" x14ac:dyDescent="0.25">
      <c r="B123" s="196" t="s">
        <v>132</v>
      </c>
      <c r="C123" s="8">
        <v>1</v>
      </c>
      <c r="D123" s="273"/>
      <c r="E123"/>
      <c r="F123"/>
      <c r="G123"/>
      <c r="H123"/>
      <c r="I123"/>
      <c r="J123"/>
    </row>
    <row r="124" spans="2:13" ht="15" x14ac:dyDescent="0.25">
      <c r="B124" s="197" t="s">
        <v>133</v>
      </c>
      <c r="C124" s="8">
        <v>1</v>
      </c>
      <c r="D124" s="274"/>
      <c r="E124"/>
      <c r="F124"/>
      <c r="G124"/>
      <c r="H124"/>
      <c r="I124"/>
      <c r="J124"/>
    </row>
    <row r="125" spans="2:13" ht="15" x14ac:dyDescent="0.25">
      <c r="B125" s="196" t="s">
        <v>134</v>
      </c>
      <c r="C125" s="8">
        <v>1</v>
      </c>
      <c r="D125" s="272"/>
      <c r="E125"/>
      <c r="F125"/>
      <c r="G125"/>
      <c r="H125"/>
      <c r="I125"/>
      <c r="J125"/>
      <c r="K125"/>
    </row>
    <row r="126" spans="2:13" ht="15" x14ac:dyDescent="0.25">
      <c r="B126" s="196" t="s">
        <v>135</v>
      </c>
      <c r="C126" s="260">
        <v>1</v>
      </c>
      <c r="D126" s="272"/>
      <c r="E126"/>
      <c r="F126"/>
      <c r="G126"/>
      <c r="H126"/>
      <c r="I126"/>
      <c r="J126"/>
      <c r="K126"/>
    </row>
    <row r="127" spans="2:13" ht="15" x14ac:dyDescent="0.25">
      <c r="B127" s="196" t="s">
        <v>136</v>
      </c>
      <c r="C127" s="8">
        <v>1</v>
      </c>
      <c r="D127" s="272"/>
      <c r="E127"/>
      <c r="F127"/>
      <c r="G127"/>
      <c r="H127"/>
      <c r="I127"/>
      <c r="J127"/>
      <c r="K127"/>
    </row>
    <row r="128" spans="2:13" ht="15.75" thickBot="1" x14ac:dyDescent="0.3">
      <c r="B128" s="198" t="s">
        <v>123</v>
      </c>
      <c r="C128" s="107">
        <v>1</v>
      </c>
      <c r="D128" s="275"/>
      <c r="E128"/>
      <c r="F128"/>
      <c r="G128"/>
      <c r="H128"/>
      <c r="I128"/>
      <c r="J128"/>
      <c r="K128"/>
    </row>
    <row r="129" spans="1:13" customFormat="1" ht="15" x14ac:dyDescent="0.25"/>
    <row r="130" spans="1:13" customFormat="1" ht="15" x14ac:dyDescent="0.25"/>
    <row r="131" spans="1:13" customFormat="1" ht="15" x14ac:dyDescent="0.25">
      <c r="A131" s="62"/>
      <c r="B131" s="58" t="s">
        <v>122</v>
      </c>
      <c r="C131" s="61"/>
      <c r="D131" s="61"/>
      <c r="E131" s="61"/>
      <c r="F131" s="61"/>
      <c r="G131" s="62"/>
      <c r="H131" s="62"/>
      <c r="L131" s="62"/>
    </row>
    <row r="132" spans="1:13" customFormat="1" ht="15" x14ac:dyDescent="0.25">
      <c r="A132" s="62"/>
      <c r="B132" s="276"/>
      <c r="C132" s="276"/>
      <c r="D132" s="276"/>
      <c r="E132" s="276"/>
      <c r="F132" s="276"/>
      <c r="G132" s="277"/>
      <c r="H132" s="277"/>
      <c r="I132" s="278"/>
      <c r="J132" s="278"/>
      <c r="L132" s="62"/>
    </row>
    <row r="133" spans="1:13" customFormat="1" ht="15.75" thickBot="1" x14ac:dyDescent="0.3">
      <c r="B133" s="279"/>
      <c r="C133" s="280"/>
      <c r="D133" s="280"/>
      <c r="E133" s="279"/>
      <c r="F133" s="281"/>
      <c r="G133" s="278"/>
      <c r="H133" s="279"/>
      <c r="I133" s="278"/>
      <c r="J133" s="279"/>
    </row>
    <row r="134" spans="1:13" customFormat="1" ht="15" x14ac:dyDescent="0.25">
      <c r="B134" s="78" t="s">
        <v>137</v>
      </c>
      <c r="C134" s="61"/>
      <c r="D134" s="61"/>
      <c r="E134" s="79" t="s">
        <v>138</v>
      </c>
      <c r="H134" s="79" t="s">
        <v>139</v>
      </c>
      <c r="J134" s="79" t="s">
        <v>140</v>
      </c>
    </row>
    <row r="135" spans="1:13" customFormat="1" ht="15" x14ac:dyDescent="0.25">
      <c r="K135" s="3"/>
      <c r="L135" s="3"/>
      <c r="M135" s="3"/>
    </row>
    <row r="136" spans="1:13" ht="15" x14ac:dyDescent="0.25">
      <c r="B136"/>
      <c r="C136"/>
      <c r="D136"/>
      <c r="E136"/>
      <c r="F136"/>
      <c r="G136"/>
      <c r="H136"/>
      <c r="I136"/>
    </row>
    <row r="137" spans="1:13" ht="15" x14ac:dyDescent="0.25">
      <c r="B137"/>
      <c r="C137"/>
      <c r="D137"/>
      <c r="E137"/>
      <c r="F137"/>
      <c r="G137"/>
      <c r="H137"/>
      <c r="I137"/>
    </row>
    <row r="138" spans="1:13" ht="15" x14ac:dyDescent="0.25">
      <c r="B138"/>
      <c r="C138"/>
      <c r="D138"/>
      <c r="E138"/>
      <c r="F138"/>
      <c r="G138"/>
      <c r="H138"/>
      <c r="I138"/>
    </row>
    <row r="139" spans="1:13" ht="15" x14ac:dyDescent="0.25">
      <c r="B139"/>
      <c r="C139"/>
      <c r="D139"/>
      <c r="E139"/>
      <c r="F139"/>
      <c r="G139"/>
      <c r="H139"/>
      <c r="I139"/>
    </row>
    <row r="140" spans="1:13" ht="15" x14ac:dyDescent="0.25">
      <c r="B140"/>
      <c r="C140"/>
      <c r="D140"/>
      <c r="E140"/>
      <c r="F140"/>
      <c r="G140"/>
      <c r="H140"/>
      <c r="I140"/>
    </row>
    <row r="141" spans="1:13" ht="15" x14ac:dyDescent="0.25">
      <c r="B141"/>
      <c r="C141"/>
      <c r="D141"/>
      <c r="E141"/>
      <c r="F141"/>
      <c r="G141"/>
      <c r="H141"/>
      <c r="I141"/>
    </row>
    <row r="142" spans="1:13" ht="15" x14ac:dyDescent="0.25">
      <c r="B142"/>
      <c r="C142"/>
      <c r="D142"/>
      <c r="E142"/>
      <c r="F142"/>
      <c r="G142"/>
      <c r="H142"/>
      <c r="I142"/>
    </row>
    <row r="143" spans="1:13" ht="15" x14ac:dyDescent="0.25">
      <c r="B143"/>
      <c r="C143"/>
      <c r="D143"/>
      <c r="E143"/>
      <c r="F143"/>
      <c r="G143"/>
      <c r="H143"/>
      <c r="I143"/>
    </row>
    <row r="144" spans="1:13" ht="15" x14ac:dyDescent="0.25">
      <c r="B144"/>
      <c r="C144"/>
      <c r="D144"/>
      <c r="E144"/>
      <c r="F144"/>
      <c r="G144"/>
      <c r="H144"/>
      <c r="I144"/>
    </row>
    <row r="145" spans="2:9" ht="15" x14ac:dyDescent="0.25">
      <c r="B145"/>
      <c r="C145"/>
      <c r="D145"/>
      <c r="E145"/>
      <c r="F145"/>
      <c r="G145"/>
      <c r="H145"/>
      <c r="I145"/>
    </row>
    <row r="146" spans="2:9" ht="15" x14ac:dyDescent="0.25">
      <c r="B146"/>
      <c r="C146"/>
      <c r="D146"/>
      <c r="E146"/>
      <c r="F146"/>
      <c r="G146"/>
      <c r="H146"/>
      <c r="I146"/>
    </row>
    <row r="147" spans="2:9" ht="15" x14ac:dyDescent="0.25">
      <c r="B147"/>
      <c r="C147"/>
      <c r="D147"/>
      <c r="E147"/>
      <c r="F147"/>
      <c r="G147"/>
      <c r="H147"/>
      <c r="I147"/>
    </row>
    <row r="148" spans="2:9" ht="15" x14ac:dyDescent="0.25">
      <c r="B148"/>
      <c r="C148"/>
      <c r="D148"/>
      <c r="E148"/>
      <c r="F148"/>
      <c r="G148"/>
      <c r="H148"/>
      <c r="I148"/>
    </row>
    <row r="149" spans="2:9" ht="15" x14ac:dyDescent="0.25">
      <c r="B149"/>
      <c r="C149"/>
      <c r="D149"/>
      <c r="E149"/>
      <c r="F149"/>
      <c r="G149"/>
      <c r="H149"/>
      <c r="I149"/>
    </row>
    <row r="150" spans="2:9" ht="15" x14ac:dyDescent="0.25">
      <c r="B150"/>
      <c r="C150"/>
      <c r="D150"/>
      <c r="E150"/>
      <c r="F150"/>
      <c r="G150"/>
      <c r="H150"/>
      <c r="I150"/>
    </row>
    <row r="151" spans="2:9" ht="15" x14ac:dyDescent="0.25">
      <c r="B151"/>
      <c r="C151"/>
      <c r="D151"/>
      <c r="E151"/>
      <c r="F151"/>
      <c r="G151"/>
      <c r="H151"/>
      <c r="I151"/>
    </row>
    <row r="152" spans="2:9" ht="15" x14ac:dyDescent="0.25">
      <c r="B152"/>
      <c r="C152"/>
      <c r="D152"/>
      <c r="E152"/>
      <c r="F152"/>
      <c r="G152"/>
      <c r="H152"/>
      <c r="I152"/>
    </row>
    <row r="153" spans="2:9" ht="15" x14ac:dyDescent="0.25">
      <c r="B153"/>
      <c r="C153"/>
      <c r="D153"/>
      <c r="E153"/>
      <c r="F153"/>
      <c r="G153"/>
      <c r="H153"/>
      <c r="I153"/>
    </row>
    <row r="154" spans="2:9" ht="15" x14ac:dyDescent="0.25">
      <c r="B154"/>
      <c r="C154"/>
      <c r="D154"/>
      <c r="E154"/>
      <c r="F154"/>
      <c r="G154"/>
      <c r="H154"/>
      <c r="I154"/>
    </row>
    <row r="155" spans="2:9" ht="15" x14ac:dyDescent="0.25">
      <c r="B155"/>
      <c r="C155"/>
      <c r="D155"/>
      <c r="E155"/>
      <c r="F155"/>
      <c r="G155"/>
      <c r="H155"/>
      <c r="I155"/>
    </row>
    <row r="156" spans="2:9" ht="15" x14ac:dyDescent="0.25">
      <c r="B156"/>
      <c r="C156"/>
      <c r="D156"/>
      <c r="E156"/>
      <c r="F156"/>
      <c r="G156"/>
      <c r="H156"/>
      <c r="I156"/>
    </row>
    <row r="157" spans="2:9" ht="15" x14ac:dyDescent="0.25">
      <c r="B157"/>
      <c r="C157"/>
      <c r="D157"/>
      <c r="E157"/>
      <c r="F157"/>
      <c r="G157"/>
      <c r="H157"/>
      <c r="I157"/>
    </row>
    <row r="158" spans="2:9" ht="15" x14ac:dyDescent="0.25">
      <c r="B158"/>
      <c r="C158"/>
      <c r="D158"/>
      <c r="E158"/>
      <c r="F158"/>
      <c r="G158"/>
      <c r="H158"/>
      <c r="I158"/>
    </row>
    <row r="159" spans="2:9" ht="15" x14ac:dyDescent="0.25">
      <c r="B159"/>
      <c r="C159"/>
      <c r="D159"/>
      <c r="E159"/>
      <c r="F159"/>
      <c r="G159"/>
      <c r="H159"/>
      <c r="I159"/>
    </row>
    <row r="160" spans="2:9" ht="15" x14ac:dyDescent="0.25">
      <c r="B160"/>
      <c r="C160"/>
      <c r="D160"/>
      <c r="E160"/>
      <c r="F160"/>
      <c r="G160"/>
      <c r="H160"/>
      <c r="I160"/>
    </row>
    <row r="161" spans="2:9" ht="15" x14ac:dyDescent="0.25">
      <c r="B161"/>
      <c r="C161"/>
      <c r="D161"/>
      <c r="E161"/>
      <c r="F161"/>
      <c r="G161"/>
      <c r="H161"/>
      <c r="I161"/>
    </row>
    <row r="162" spans="2:9" ht="15" x14ac:dyDescent="0.25">
      <c r="B162"/>
      <c r="C162"/>
      <c r="D162"/>
      <c r="E162"/>
      <c r="F162"/>
      <c r="G162"/>
      <c r="H162"/>
      <c r="I162"/>
    </row>
    <row r="163" spans="2:9" ht="15" x14ac:dyDescent="0.25">
      <c r="B163"/>
      <c r="C163"/>
      <c r="D163"/>
      <c r="E163"/>
      <c r="F163"/>
      <c r="G163"/>
      <c r="H163"/>
      <c r="I163"/>
    </row>
    <row r="164" spans="2:9" ht="15" x14ac:dyDescent="0.25">
      <c r="B164"/>
      <c r="C164"/>
      <c r="D164"/>
      <c r="E164"/>
      <c r="F164"/>
      <c r="G164"/>
      <c r="H164"/>
      <c r="I164"/>
    </row>
    <row r="165" spans="2:9" ht="15" x14ac:dyDescent="0.25">
      <c r="B165"/>
      <c r="C165"/>
      <c r="D165"/>
      <c r="E165"/>
      <c r="F165"/>
      <c r="G165"/>
      <c r="H165"/>
      <c r="I165"/>
    </row>
    <row r="166" spans="2:9" ht="15" x14ac:dyDescent="0.25">
      <c r="B166"/>
      <c r="C166"/>
      <c r="D166"/>
      <c r="E166"/>
      <c r="F166"/>
      <c r="G166"/>
      <c r="H166"/>
      <c r="I166"/>
    </row>
  </sheetData>
  <sheetProtection algorithmName="SHA-512" hashValue="VK4rnsPFrnj+sLLuxQyA6FCRc2GAENN0Ugq9rITwRNcU05GkG0KyBqkkbhpJGy9WtWqLYMy2kCls1fKm8XJ3Qw==" saltValue="wQLVIToVDteLerllkrrebg==" spinCount="100000" sheet="1" objects="1" scenarios="1"/>
  <mergeCells count="55">
    <mergeCell ref="K86:K87"/>
    <mergeCell ref="B7:F7"/>
    <mergeCell ref="B8:F8"/>
    <mergeCell ref="B9:F9"/>
    <mergeCell ref="B10:F10"/>
    <mergeCell ref="B11:F11"/>
    <mergeCell ref="B12:F12"/>
    <mergeCell ref="B13:F13"/>
    <mergeCell ref="B14:F14"/>
    <mergeCell ref="B15:F15"/>
    <mergeCell ref="B16:F16"/>
    <mergeCell ref="B17:F17"/>
    <mergeCell ref="B18:F18"/>
    <mergeCell ref="B19:F19"/>
    <mergeCell ref="B20:F20"/>
    <mergeCell ref="C36:C37"/>
    <mergeCell ref="I86:I87"/>
    <mergeCell ref="J86:J87"/>
    <mergeCell ref="E86:E87"/>
    <mergeCell ref="H86:H87"/>
    <mergeCell ref="B117:D117"/>
    <mergeCell ref="C86:C87"/>
    <mergeCell ref="D86:D87"/>
    <mergeCell ref="C2:F2"/>
    <mergeCell ref="C3:F3"/>
    <mergeCell ref="C4:F4"/>
    <mergeCell ref="B114:E114"/>
    <mergeCell ref="B115:E115"/>
    <mergeCell ref="F86:F87"/>
    <mergeCell ref="D36:D37"/>
    <mergeCell ref="C23:C24"/>
    <mergeCell ref="E23:E24"/>
    <mergeCell ref="F23:F24"/>
    <mergeCell ref="D23:D24"/>
    <mergeCell ref="B112:G112"/>
    <mergeCell ref="G86:G87"/>
    <mergeCell ref="F36:F37"/>
    <mergeCell ref="B86:B87"/>
    <mergeCell ref="B22:K22"/>
    <mergeCell ref="C5:F5"/>
    <mergeCell ref="B55:K55"/>
    <mergeCell ref="B72:K72"/>
    <mergeCell ref="B85:K85"/>
    <mergeCell ref="H23:H24"/>
    <mergeCell ref="G23:G24"/>
    <mergeCell ref="E36:E37"/>
    <mergeCell ref="G36:G37"/>
    <mergeCell ref="H36:H37"/>
    <mergeCell ref="I23:I24"/>
    <mergeCell ref="J23:J24"/>
    <mergeCell ref="K23:K24"/>
    <mergeCell ref="I36:I37"/>
    <mergeCell ref="J36:J37"/>
    <mergeCell ref="K36:K37"/>
    <mergeCell ref="B35:K35"/>
  </mergeCells>
  <phoneticPr fontId="24" type="noConversion"/>
  <pageMargins left="0.70866141732283472" right="0.70866141732283472" top="0.74803149606299213" bottom="0.74803149606299213" header="0.31496062992125984" footer="0.31496062992125984"/>
  <pageSetup paperSize="9" scale="5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M142"/>
  <sheetViews>
    <sheetView tabSelected="1" topLeftCell="A112" zoomScaleNormal="100" workbookViewId="0">
      <selection activeCell="J131" sqref="J131"/>
    </sheetView>
  </sheetViews>
  <sheetFormatPr defaultRowHeight="15" x14ac:dyDescent="0.25"/>
  <cols>
    <col min="2" max="2" width="34.85546875" customWidth="1"/>
    <col min="3" max="3" width="13.85546875" customWidth="1"/>
    <col min="4" max="5" width="25.28515625" customWidth="1"/>
    <col min="6" max="11" width="22.85546875" customWidth="1"/>
    <col min="12" max="12" width="17.28515625" customWidth="1"/>
  </cols>
  <sheetData>
    <row r="1" spans="1:13" ht="15.75" thickBot="1" x14ac:dyDescent="0.3"/>
    <row r="2" spans="1:13" ht="16.5" customHeight="1" thickBot="1" x14ac:dyDescent="0.3">
      <c r="B2" s="49" t="s">
        <v>0</v>
      </c>
      <c r="C2" s="333" t="s">
        <v>222</v>
      </c>
      <c r="D2" s="334"/>
      <c r="E2" s="334"/>
      <c r="F2" s="335"/>
      <c r="G2" s="3"/>
      <c r="H2" s="3"/>
      <c r="I2" s="3"/>
    </row>
    <row r="3" spans="1:13" ht="29.25" customHeight="1" thickBot="1" x14ac:dyDescent="0.3">
      <c r="B3" s="49" t="s">
        <v>1</v>
      </c>
      <c r="C3" s="333" t="s">
        <v>141</v>
      </c>
      <c r="D3" s="334"/>
      <c r="E3" s="334"/>
      <c r="F3" s="335"/>
    </row>
    <row r="4" spans="1:13" ht="16.5" customHeight="1" thickBot="1" x14ac:dyDescent="0.3">
      <c r="B4" s="49" t="s">
        <v>142</v>
      </c>
      <c r="C4" s="333" t="s">
        <v>169</v>
      </c>
      <c r="D4" s="334"/>
      <c r="E4" s="334"/>
      <c r="F4" s="335"/>
    </row>
    <row r="5" spans="1:13" ht="22.5" customHeight="1" thickBot="1" x14ac:dyDescent="0.3">
      <c r="B5" s="49" t="s">
        <v>2</v>
      </c>
      <c r="C5" s="307"/>
      <c r="D5" s="308"/>
      <c r="E5" s="308"/>
      <c r="F5" s="309"/>
    </row>
    <row r="6" spans="1:13" ht="15.6" customHeight="1" thickBot="1" x14ac:dyDescent="0.3">
      <c r="B6" s="210"/>
      <c r="C6" s="210"/>
      <c r="D6" s="210"/>
      <c r="E6" s="210"/>
      <c r="K6" s="3"/>
      <c r="L6" s="3"/>
      <c r="M6" s="3"/>
    </row>
    <row r="7" spans="1:13" ht="21" customHeight="1" x14ac:dyDescent="0.3">
      <c r="A7" s="211"/>
      <c r="B7" s="342" t="s">
        <v>121</v>
      </c>
      <c r="C7" s="343"/>
      <c r="D7" s="343"/>
      <c r="E7" s="343"/>
      <c r="F7" s="344"/>
    </row>
    <row r="8" spans="1:13" s="209" customFormat="1" ht="12.75" x14ac:dyDescent="0.25">
      <c r="B8" s="336" t="s">
        <v>224</v>
      </c>
      <c r="C8" s="337"/>
      <c r="D8" s="337"/>
      <c r="E8" s="337"/>
      <c r="F8" s="338"/>
    </row>
    <row r="9" spans="1:13" s="209" customFormat="1" ht="12.75" x14ac:dyDescent="0.25">
      <c r="B9" s="336" t="s">
        <v>225</v>
      </c>
      <c r="C9" s="337"/>
      <c r="D9" s="337"/>
      <c r="E9" s="337"/>
      <c r="F9" s="338"/>
    </row>
    <row r="10" spans="1:13" s="209" customFormat="1" ht="30.75" customHeight="1" x14ac:dyDescent="0.25">
      <c r="B10" s="336" t="s">
        <v>226</v>
      </c>
      <c r="C10" s="337"/>
      <c r="D10" s="337"/>
      <c r="E10" s="337"/>
      <c r="F10" s="338"/>
    </row>
    <row r="11" spans="1:13" s="209" customFormat="1" ht="14.45" customHeight="1" x14ac:dyDescent="0.25">
      <c r="B11" s="336" t="s">
        <v>227</v>
      </c>
      <c r="C11" s="337"/>
      <c r="D11" s="337"/>
      <c r="E11" s="337"/>
      <c r="F11" s="338"/>
    </row>
    <row r="12" spans="1:13" s="209" customFormat="1" ht="26.25" customHeight="1" x14ac:dyDescent="0.25">
      <c r="B12" s="336" t="s">
        <v>228</v>
      </c>
      <c r="C12" s="337"/>
      <c r="D12" s="337"/>
      <c r="E12" s="337"/>
      <c r="F12" s="338"/>
    </row>
    <row r="13" spans="1:13" s="209" customFormat="1" ht="12.75" x14ac:dyDescent="0.25">
      <c r="B13" s="336" t="s">
        <v>229</v>
      </c>
      <c r="C13" s="337"/>
      <c r="D13" s="337"/>
      <c r="E13" s="337"/>
      <c r="F13" s="338"/>
    </row>
    <row r="14" spans="1:13" s="209" customFormat="1" ht="26.25" customHeight="1" x14ac:dyDescent="0.25">
      <c r="B14" s="336" t="s">
        <v>230</v>
      </c>
      <c r="C14" s="337"/>
      <c r="D14" s="337"/>
      <c r="E14" s="337"/>
      <c r="F14" s="338"/>
    </row>
    <row r="15" spans="1:13" s="209" customFormat="1" ht="12.75" x14ac:dyDescent="0.25">
      <c r="B15" s="336" t="s">
        <v>231</v>
      </c>
      <c r="C15" s="337"/>
      <c r="D15" s="337"/>
      <c r="E15" s="337"/>
      <c r="F15" s="338"/>
    </row>
    <row r="16" spans="1:13" s="209" customFormat="1" ht="12.75" x14ac:dyDescent="0.25">
      <c r="B16" s="336" t="s">
        <v>232</v>
      </c>
      <c r="C16" s="337"/>
      <c r="D16" s="337"/>
      <c r="E16" s="337"/>
      <c r="F16" s="338"/>
    </row>
    <row r="17" spans="2:11" s="209" customFormat="1" ht="26.25" customHeight="1" x14ac:dyDescent="0.25">
      <c r="B17" s="336" t="s">
        <v>248</v>
      </c>
      <c r="C17" s="337"/>
      <c r="D17" s="337"/>
      <c r="E17" s="337"/>
      <c r="F17" s="338"/>
    </row>
    <row r="18" spans="2:11" s="209" customFormat="1" ht="12.75" x14ac:dyDescent="0.25">
      <c r="B18" s="339" t="s">
        <v>233</v>
      </c>
      <c r="C18" s="340"/>
      <c r="D18" s="340"/>
      <c r="E18" s="340"/>
      <c r="F18" s="341"/>
    </row>
    <row r="19" spans="2:11" s="209" customFormat="1" ht="39" customHeight="1" x14ac:dyDescent="0.25">
      <c r="B19" s="339" t="s">
        <v>234</v>
      </c>
      <c r="C19" s="340"/>
      <c r="D19" s="340"/>
      <c r="E19" s="340"/>
      <c r="F19" s="341"/>
    </row>
    <row r="20" spans="2:11" s="209" customFormat="1" ht="39" customHeight="1" thickBot="1" x14ac:dyDescent="0.3">
      <c r="B20" s="356" t="s">
        <v>235</v>
      </c>
      <c r="C20" s="357"/>
      <c r="D20" s="357"/>
      <c r="E20" s="357"/>
      <c r="F20" s="358"/>
    </row>
    <row r="21" spans="2:11" ht="16.5" thickBot="1" x14ac:dyDescent="0.3">
      <c r="B21" s="210"/>
      <c r="C21" s="218"/>
      <c r="D21" s="218"/>
      <c r="E21" s="218"/>
      <c r="F21" s="218"/>
      <c r="G21" s="218"/>
      <c r="H21" s="218"/>
    </row>
    <row r="22" spans="2:11" ht="16.5" customHeight="1" thickBot="1" x14ac:dyDescent="0.3">
      <c r="B22" s="387" t="s">
        <v>263</v>
      </c>
      <c r="C22" s="388"/>
      <c r="D22" s="388"/>
      <c r="E22" s="388"/>
      <c r="F22" s="388"/>
      <c r="G22" s="388"/>
      <c r="H22" s="388"/>
      <c r="I22" s="388"/>
      <c r="J22" s="388"/>
      <c r="K22" s="389"/>
    </row>
    <row r="23" spans="2:11" ht="15" customHeight="1" x14ac:dyDescent="0.25">
      <c r="B23" s="37" t="s">
        <v>3</v>
      </c>
      <c r="C23" s="363" t="s">
        <v>4</v>
      </c>
      <c r="D23" s="348" t="s">
        <v>204</v>
      </c>
      <c r="E23" s="328" t="s">
        <v>53</v>
      </c>
      <c r="F23" s="328" t="s">
        <v>117</v>
      </c>
      <c r="G23" s="328" t="s">
        <v>118</v>
      </c>
      <c r="H23" s="328" t="s">
        <v>119</v>
      </c>
      <c r="I23" s="328" t="s">
        <v>213</v>
      </c>
      <c r="J23" s="328" t="s">
        <v>214</v>
      </c>
      <c r="K23" s="328" t="s">
        <v>124</v>
      </c>
    </row>
    <row r="24" spans="2:11" ht="15.75" thickBot="1" x14ac:dyDescent="0.3">
      <c r="B24" s="38" t="s">
        <v>202</v>
      </c>
      <c r="C24" s="316"/>
      <c r="D24" s="349"/>
      <c r="E24" s="329"/>
      <c r="F24" s="329"/>
      <c r="G24" s="329"/>
      <c r="H24" s="329"/>
      <c r="I24" s="329"/>
      <c r="J24" s="329"/>
      <c r="K24" s="329"/>
    </row>
    <row r="25" spans="2:11" x14ac:dyDescent="0.25">
      <c r="B25" s="17" t="s">
        <v>83</v>
      </c>
      <c r="C25" s="157">
        <v>1247</v>
      </c>
      <c r="D25" s="263"/>
      <c r="E25" s="237">
        <f>D25*C25</f>
        <v>0</v>
      </c>
      <c r="F25" s="124">
        <f>E25*12</f>
        <v>0</v>
      </c>
      <c r="G25" s="124">
        <f>(F25*$G$123)+F25</f>
        <v>0</v>
      </c>
      <c r="H25" s="124">
        <f>(G25*$H$123)+G25</f>
        <v>0</v>
      </c>
      <c r="I25" s="76">
        <f>(H25*$I$123)+H25</f>
        <v>0</v>
      </c>
      <c r="J25" s="76">
        <f>(I25*$J$123)+I25</f>
        <v>0</v>
      </c>
      <c r="K25" s="81">
        <f>F25+G25+H25+I25+J25</f>
        <v>0</v>
      </c>
    </row>
    <row r="26" spans="2:11" x14ac:dyDescent="0.25">
      <c r="B26" s="18" t="s">
        <v>84</v>
      </c>
      <c r="C26" s="158">
        <v>420</v>
      </c>
      <c r="D26" s="264"/>
      <c r="E26" s="237">
        <f t="shared" ref="E26:E34" si="0">D26*C26</f>
        <v>0</v>
      </c>
      <c r="F26" s="124">
        <f t="shared" ref="F26:F34" si="1">E26*12</f>
        <v>0</v>
      </c>
      <c r="G26" s="124">
        <f t="shared" ref="G26:G34" si="2">(F26*$G$123)+F26</f>
        <v>0</v>
      </c>
      <c r="H26" s="124">
        <f t="shared" ref="H26:H34" si="3">(G26*$H$123)+G26</f>
        <v>0</v>
      </c>
      <c r="I26" s="76">
        <f t="shared" ref="I26:I34" si="4">(H26*$I$123)+H26</f>
        <v>0</v>
      </c>
      <c r="J26" s="76">
        <f t="shared" ref="J26:J34" si="5">(I26*$J$123)+I26</f>
        <v>0</v>
      </c>
      <c r="K26" s="81">
        <f t="shared" ref="K26:K34" si="6">F26+G26+H26+I26+J26</f>
        <v>0</v>
      </c>
    </row>
    <row r="27" spans="2:11" x14ac:dyDescent="0.25">
      <c r="B27" s="18" t="s">
        <v>179</v>
      </c>
      <c r="C27" s="158">
        <v>2950</v>
      </c>
      <c r="D27" s="264"/>
      <c r="E27" s="237">
        <f t="shared" si="0"/>
        <v>0</v>
      </c>
      <c r="F27" s="124">
        <f t="shared" si="1"/>
        <v>0</v>
      </c>
      <c r="G27" s="124">
        <f t="shared" si="2"/>
        <v>0</v>
      </c>
      <c r="H27" s="124">
        <f t="shared" si="3"/>
        <v>0</v>
      </c>
      <c r="I27" s="76">
        <f t="shared" si="4"/>
        <v>0</v>
      </c>
      <c r="J27" s="76">
        <f t="shared" si="5"/>
        <v>0</v>
      </c>
      <c r="K27" s="81">
        <f t="shared" si="6"/>
        <v>0</v>
      </c>
    </row>
    <row r="28" spans="2:11" ht="26.25" x14ac:dyDescent="0.25">
      <c r="B28" s="54" t="s">
        <v>85</v>
      </c>
      <c r="C28" s="185">
        <v>1879</v>
      </c>
      <c r="D28" s="264"/>
      <c r="E28" s="237">
        <f t="shared" si="0"/>
        <v>0</v>
      </c>
      <c r="F28" s="124">
        <f t="shared" si="1"/>
        <v>0</v>
      </c>
      <c r="G28" s="124">
        <f t="shared" si="2"/>
        <v>0</v>
      </c>
      <c r="H28" s="124">
        <f t="shared" si="3"/>
        <v>0</v>
      </c>
      <c r="I28" s="76">
        <f t="shared" si="4"/>
        <v>0</v>
      </c>
      <c r="J28" s="76">
        <f t="shared" si="5"/>
        <v>0</v>
      </c>
      <c r="K28" s="81">
        <f t="shared" si="6"/>
        <v>0</v>
      </c>
    </row>
    <row r="29" spans="2:11" x14ac:dyDescent="0.25">
      <c r="B29" s="54" t="s">
        <v>86</v>
      </c>
      <c r="C29" s="185">
        <v>378</v>
      </c>
      <c r="D29" s="264"/>
      <c r="E29" s="237">
        <f t="shared" si="0"/>
        <v>0</v>
      </c>
      <c r="F29" s="124">
        <f t="shared" si="1"/>
        <v>0</v>
      </c>
      <c r="G29" s="124">
        <f t="shared" si="2"/>
        <v>0</v>
      </c>
      <c r="H29" s="124">
        <f t="shared" si="3"/>
        <v>0</v>
      </c>
      <c r="I29" s="76">
        <f t="shared" si="4"/>
        <v>0</v>
      </c>
      <c r="J29" s="76">
        <f t="shared" si="5"/>
        <v>0</v>
      </c>
      <c r="K29" s="81">
        <f t="shared" si="6"/>
        <v>0</v>
      </c>
    </row>
    <row r="30" spans="2:11" ht="26.25" x14ac:dyDescent="0.25">
      <c r="B30" s="54" t="s">
        <v>87</v>
      </c>
      <c r="C30" s="185">
        <v>1058</v>
      </c>
      <c r="D30" s="264"/>
      <c r="E30" s="237">
        <f t="shared" si="0"/>
        <v>0</v>
      </c>
      <c r="F30" s="124">
        <f t="shared" si="1"/>
        <v>0</v>
      </c>
      <c r="G30" s="124">
        <f t="shared" si="2"/>
        <v>0</v>
      </c>
      <c r="H30" s="124">
        <f t="shared" si="3"/>
        <v>0</v>
      </c>
      <c r="I30" s="76">
        <f t="shared" si="4"/>
        <v>0</v>
      </c>
      <c r="J30" s="76">
        <f t="shared" si="5"/>
        <v>0</v>
      </c>
      <c r="K30" s="81">
        <f t="shared" si="6"/>
        <v>0</v>
      </c>
    </row>
    <row r="31" spans="2:11" ht="26.25" x14ac:dyDescent="0.25">
      <c r="B31" s="54" t="s">
        <v>88</v>
      </c>
      <c r="C31" s="185">
        <v>591</v>
      </c>
      <c r="D31" s="264"/>
      <c r="E31" s="237">
        <f t="shared" si="0"/>
        <v>0</v>
      </c>
      <c r="F31" s="124">
        <f t="shared" si="1"/>
        <v>0</v>
      </c>
      <c r="G31" s="124">
        <f t="shared" si="2"/>
        <v>0</v>
      </c>
      <c r="H31" s="124">
        <f t="shared" si="3"/>
        <v>0</v>
      </c>
      <c r="I31" s="76">
        <f t="shared" si="4"/>
        <v>0</v>
      </c>
      <c r="J31" s="76">
        <f t="shared" si="5"/>
        <v>0</v>
      </c>
      <c r="K31" s="81">
        <f t="shared" si="6"/>
        <v>0</v>
      </c>
    </row>
    <row r="32" spans="2:11" ht="26.25" x14ac:dyDescent="0.25">
      <c r="B32" s="54" t="s">
        <v>89</v>
      </c>
      <c r="C32" s="185">
        <v>428</v>
      </c>
      <c r="D32" s="264"/>
      <c r="E32" s="237">
        <f t="shared" si="0"/>
        <v>0</v>
      </c>
      <c r="F32" s="124">
        <f t="shared" si="1"/>
        <v>0</v>
      </c>
      <c r="G32" s="124">
        <f t="shared" si="2"/>
        <v>0</v>
      </c>
      <c r="H32" s="124">
        <f t="shared" si="3"/>
        <v>0</v>
      </c>
      <c r="I32" s="76">
        <f t="shared" si="4"/>
        <v>0</v>
      </c>
      <c r="J32" s="76">
        <f t="shared" si="5"/>
        <v>0</v>
      </c>
      <c r="K32" s="81">
        <f t="shared" si="6"/>
        <v>0</v>
      </c>
    </row>
    <row r="33" spans="2:12" x14ac:dyDescent="0.25">
      <c r="B33" s="48" t="s">
        <v>90</v>
      </c>
      <c r="C33" s="186">
        <v>30</v>
      </c>
      <c r="D33" s="264"/>
      <c r="E33" s="237">
        <f t="shared" si="0"/>
        <v>0</v>
      </c>
      <c r="F33" s="124">
        <f t="shared" si="1"/>
        <v>0</v>
      </c>
      <c r="G33" s="124">
        <f t="shared" si="2"/>
        <v>0</v>
      </c>
      <c r="H33" s="124">
        <f t="shared" si="3"/>
        <v>0</v>
      </c>
      <c r="I33" s="76">
        <f t="shared" si="4"/>
        <v>0</v>
      </c>
      <c r="J33" s="76">
        <f t="shared" si="5"/>
        <v>0</v>
      </c>
      <c r="K33" s="81">
        <f t="shared" si="6"/>
        <v>0</v>
      </c>
    </row>
    <row r="34" spans="2:12" ht="15.75" thickBot="1" x14ac:dyDescent="0.3">
      <c r="B34" s="55" t="s">
        <v>91</v>
      </c>
      <c r="C34" s="187">
        <v>59</v>
      </c>
      <c r="D34" s="264"/>
      <c r="E34" s="237">
        <f t="shared" si="0"/>
        <v>0</v>
      </c>
      <c r="F34" s="124">
        <f t="shared" si="1"/>
        <v>0</v>
      </c>
      <c r="G34" s="124">
        <f t="shared" si="2"/>
        <v>0</v>
      </c>
      <c r="H34" s="124">
        <f t="shared" si="3"/>
        <v>0</v>
      </c>
      <c r="I34" s="76">
        <f t="shared" si="4"/>
        <v>0</v>
      </c>
      <c r="J34" s="76">
        <f t="shared" si="5"/>
        <v>0</v>
      </c>
      <c r="K34" s="81">
        <f t="shared" si="6"/>
        <v>0</v>
      </c>
    </row>
    <row r="35" spans="2:12" s="203" customFormat="1" ht="15.75" thickBot="1" x14ac:dyDescent="0.3">
      <c r="B35" s="204" t="s">
        <v>10</v>
      </c>
      <c r="C35" s="212">
        <f t="shared" ref="C35" si="7">SUM(C25:C34)</f>
        <v>9040</v>
      </c>
      <c r="D35" s="206"/>
      <c r="E35" s="213">
        <f t="shared" ref="E35:K35" si="8">SUM(E25:E34)</f>
        <v>0</v>
      </c>
      <c r="F35" s="213">
        <f t="shared" si="8"/>
        <v>0</v>
      </c>
      <c r="G35" s="213">
        <f t="shared" si="8"/>
        <v>0</v>
      </c>
      <c r="H35" s="213">
        <f t="shared" si="8"/>
        <v>0</v>
      </c>
      <c r="I35" s="213">
        <f t="shared" si="8"/>
        <v>0</v>
      </c>
      <c r="J35" s="213">
        <f t="shared" si="8"/>
        <v>0</v>
      </c>
      <c r="K35" s="214">
        <f t="shared" si="8"/>
        <v>0</v>
      </c>
    </row>
    <row r="37" spans="2:12" ht="15.75" thickBot="1" x14ac:dyDescent="0.3"/>
    <row r="38" spans="2:12" s="15" customFormat="1" ht="16.5" customHeight="1" thickBot="1" x14ac:dyDescent="0.3">
      <c r="B38" s="387" t="s">
        <v>236</v>
      </c>
      <c r="C38" s="388"/>
      <c r="D38" s="388"/>
      <c r="E38" s="388"/>
      <c r="F38" s="388"/>
      <c r="G38" s="388"/>
      <c r="H38" s="388"/>
      <c r="I38" s="388"/>
      <c r="J38" s="388"/>
      <c r="K38" s="389"/>
      <c r="L38"/>
    </row>
    <row r="39" spans="2:12" s="15" customFormat="1" ht="15.75" customHeight="1" x14ac:dyDescent="0.25">
      <c r="B39" s="37" t="s">
        <v>3</v>
      </c>
      <c r="C39" s="363" t="s">
        <v>4</v>
      </c>
      <c r="D39" s="348" t="s">
        <v>204</v>
      </c>
      <c r="E39" s="328" t="s">
        <v>25</v>
      </c>
      <c r="F39" s="201" t="s">
        <v>117</v>
      </c>
      <c r="G39" s="201" t="s">
        <v>118</v>
      </c>
      <c r="H39" s="201" t="s">
        <v>119</v>
      </c>
      <c r="I39" s="201" t="s">
        <v>213</v>
      </c>
      <c r="J39" s="201" t="s">
        <v>214</v>
      </c>
      <c r="K39" s="201" t="s">
        <v>124</v>
      </c>
    </row>
    <row r="40" spans="2:12" ht="15.75" thickBot="1" x14ac:dyDescent="0.3">
      <c r="B40" s="38" t="s">
        <v>34</v>
      </c>
      <c r="C40" s="316"/>
      <c r="D40" s="349"/>
      <c r="E40" s="329"/>
      <c r="F40" s="200"/>
      <c r="G40" s="200"/>
      <c r="H40" s="200"/>
      <c r="I40" s="200"/>
      <c r="J40" s="200"/>
      <c r="K40" s="200"/>
    </row>
    <row r="41" spans="2:12" s="203" customFormat="1" ht="25.5" x14ac:dyDescent="0.2">
      <c r="B41" s="215" t="s">
        <v>35</v>
      </c>
      <c r="C41" s="174">
        <v>9289</v>
      </c>
      <c r="D41" s="285"/>
      <c r="E41" s="237">
        <f>D41*C41</f>
        <v>0</v>
      </c>
      <c r="F41" s="75">
        <f>E41*12</f>
        <v>0</v>
      </c>
      <c r="G41" s="75">
        <f>(F41*$G$123)+F41</f>
        <v>0</v>
      </c>
      <c r="H41" s="75">
        <f>(G41*$H$123)+G41</f>
        <v>0</v>
      </c>
      <c r="I41" s="76">
        <f>(H41*$I$123)+H41</f>
        <v>0</v>
      </c>
      <c r="J41" s="76">
        <f>(I41*$J$123)+I41</f>
        <v>0</v>
      </c>
      <c r="K41" s="81">
        <f>F41+G41+H41+I41+J41</f>
        <v>0</v>
      </c>
    </row>
    <row r="42" spans="2:12" s="203" customFormat="1" x14ac:dyDescent="0.2">
      <c r="B42" s="217" t="s">
        <v>116</v>
      </c>
      <c r="C42" s="12">
        <v>5360</v>
      </c>
      <c r="D42" s="285"/>
      <c r="E42" s="237">
        <f t="shared" ref="E42:E64" si="9">D42*C42</f>
        <v>0</v>
      </c>
      <c r="F42" s="75">
        <f t="shared" ref="F42:F64" si="10">E42*12</f>
        <v>0</v>
      </c>
      <c r="G42" s="75">
        <f t="shared" ref="G42:G64" si="11">(F42*$G$123)+F42</f>
        <v>0</v>
      </c>
      <c r="H42" s="75">
        <f t="shared" ref="H42:H63" si="12">(G42*$H$123)+G42</f>
        <v>0</v>
      </c>
      <c r="I42" s="76">
        <f t="shared" ref="I42:I64" si="13">(H42*$I$123)+H42</f>
        <v>0</v>
      </c>
      <c r="J42" s="76">
        <f t="shared" ref="J42:J64" si="14">(I42*$J$123)+I42</f>
        <v>0</v>
      </c>
      <c r="K42" s="81">
        <f t="shared" ref="K42:K64" si="15">F42+G42+H42+I42+J42</f>
        <v>0</v>
      </c>
    </row>
    <row r="43" spans="2:12" s="203" customFormat="1" x14ac:dyDescent="0.2">
      <c r="B43" s="217" t="s">
        <v>175</v>
      </c>
      <c r="C43" s="304">
        <v>398.08</v>
      </c>
      <c r="D43" s="285"/>
      <c r="E43" s="237">
        <f t="shared" si="9"/>
        <v>0</v>
      </c>
      <c r="F43" s="75">
        <f t="shared" si="10"/>
        <v>0</v>
      </c>
      <c r="G43" s="75">
        <f t="shared" si="11"/>
        <v>0</v>
      </c>
      <c r="H43" s="75">
        <f t="shared" si="12"/>
        <v>0</v>
      </c>
      <c r="I43" s="76">
        <f t="shared" si="13"/>
        <v>0</v>
      </c>
      <c r="J43" s="76">
        <f t="shared" si="14"/>
        <v>0</v>
      </c>
      <c r="K43" s="81">
        <f t="shared" si="15"/>
        <v>0</v>
      </c>
    </row>
    <row r="44" spans="2:12" s="203" customFormat="1" x14ac:dyDescent="0.2">
      <c r="B44" s="217" t="s">
        <v>196</v>
      </c>
      <c r="C44" s="12">
        <v>60</v>
      </c>
      <c r="D44" s="285"/>
      <c r="E44" s="237">
        <f t="shared" si="9"/>
        <v>0</v>
      </c>
      <c r="F44" s="75">
        <f t="shared" si="10"/>
        <v>0</v>
      </c>
      <c r="G44" s="75">
        <f t="shared" si="11"/>
        <v>0</v>
      </c>
      <c r="H44" s="75">
        <f t="shared" si="12"/>
        <v>0</v>
      </c>
      <c r="I44" s="76">
        <f t="shared" si="13"/>
        <v>0</v>
      </c>
      <c r="J44" s="76">
        <f t="shared" si="14"/>
        <v>0</v>
      </c>
      <c r="K44" s="81">
        <f t="shared" si="15"/>
        <v>0</v>
      </c>
    </row>
    <row r="45" spans="2:12" s="203" customFormat="1" x14ac:dyDescent="0.2">
      <c r="B45" s="217" t="s">
        <v>197</v>
      </c>
      <c r="C45" s="12">
        <v>60</v>
      </c>
      <c r="D45" s="285"/>
      <c r="E45" s="237">
        <f t="shared" si="9"/>
        <v>0</v>
      </c>
      <c r="F45" s="75">
        <f t="shared" si="10"/>
        <v>0</v>
      </c>
      <c r="G45" s="75">
        <f t="shared" si="11"/>
        <v>0</v>
      </c>
      <c r="H45" s="75">
        <f t="shared" si="12"/>
        <v>0</v>
      </c>
      <c r="I45" s="76">
        <f t="shared" si="13"/>
        <v>0</v>
      </c>
      <c r="J45" s="76">
        <f t="shared" si="14"/>
        <v>0</v>
      </c>
      <c r="K45" s="81">
        <f t="shared" si="15"/>
        <v>0</v>
      </c>
    </row>
    <row r="46" spans="2:12" s="203" customFormat="1" x14ac:dyDescent="0.2">
      <c r="B46" s="217" t="s">
        <v>198</v>
      </c>
      <c r="C46" s="12">
        <v>60</v>
      </c>
      <c r="D46" s="285"/>
      <c r="E46" s="237">
        <f t="shared" si="9"/>
        <v>0</v>
      </c>
      <c r="F46" s="75">
        <f t="shared" si="10"/>
        <v>0</v>
      </c>
      <c r="G46" s="75">
        <f t="shared" si="11"/>
        <v>0</v>
      </c>
      <c r="H46" s="75">
        <f t="shared" si="12"/>
        <v>0</v>
      </c>
      <c r="I46" s="76">
        <f t="shared" si="13"/>
        <v>0</v>
      </c>
      <c r="J46" s="76">
        <f t="shared" si="14"/>
        <v>0</v>
      </c>
      <c r="K46" s="81">
        <f t="shared" si="15"/>
        <v>0</v>
      </c>
    </row>
    <row r="47" spans="2:12" s="203" customFormat="1" x14ac:dyDescent="0.2">
      <c r="B47" s="217" t="s">
        <v>40</v>
      </c>
      <c r="C47" s="12">
        <v>350</v>
      </c>
      <c r="D47" s="285"/>
      <c r="E47" s="237">
        <f t="shared" si="9"/>
        <v>0</v>
      </c>
      <c r="F47" s="75">
        <f t="shared" si="10"/>
        <v>0</v>
      </c>
      <c r="G47" s="75">
        <f t="shared" si="11"/>
        <v>0</v>
      </c>
      <c r="H47" s="75">
        <f t="shared" si="12"/>
        <v>0</v>
      </c>
      <c r="I47" s="76">
        <f t="shared" si="13"/>
        <v>0</v>
      </c>
      <c r="J47" s="76">
        <f t="shared" si="14"/>
        <v>0</v>
      </c>
      <c r="K47" s="81">
        <f t="shared" si="15"/>
        <v>0</v>
      </c>
    </row>
    <row r="48" spans="2:12" s="203" customFormat="1" ht="25.5" x14ac:dyDescent="0.2">
      <c r="B48" s="217" t="s">
        <v>48</v>
      </c>
      <c r="C48" s="12">
        <v>40</v>
      </c>
      <c r="D48" s="285"/>
      <c r="E48" s="237">
        <f t="shared" si="9"/>
        <v>0</v>
      </c>
      <c r="F48" s="75">
        <f t="shared" si="10"/>
        <v>0</v>
      </c>
      <c r="G48" s="75">
        <f t="shared" si="11"/>
        <v>0</v>
      </c>
      <c r="H48" s="75">
        <f t="shared" si="12"/>
        <v>0</v>
      </c>
      <c r="I48" s="76">
        <f t="shared" si="13"/>
        <v>0</v>
      </c>
      <c r="J48" s="76">
        <f t="shared" si="14"/>
        <v>0</v>
      </c>
      <c r="K48" s="81">
        <f t="shared" si="15"/>
        <v>0</v>
      </c>
    </row>
    <row r="49" spans="2:11" s="203" customFormat="1" x14ac:dyDescent="0.2">
      <c r="B49" s="217" t="s">
        <v>49</v>
      </c>
      <c r="C49" s="12">
        <v>70</v>
      </c>
      <c r="D49" s="285"/>
      <c r="E49" s="237">
        <f t="shared" si="9"/>
        <v>0</v>
      </c>
      <c r="F49" s="75">
        <f t="shared" si="10"/>
        <v>0</v>
      </c>
      <c r="G49" s="75">
        <f t="shared" si="11"/>
        <v>0</v>
      </c>
      <c r="H49" s="75">
        <f t="shared" si="12"/>
        <v>0</v>
      </c>
      <c r="I49" s="76">
        <f t="shared" si="13"/>
        <v>0</v>
      </c>
      <c r="J49" s="76">
        <f t="shared" si="14"/>
        <v>0</v>
      </c>
      <c r="K49" s="81">
        <f t="shared" si="15"/>
        <v>0</v>
      </c>
    </row>
    <row r="50" spans="2:11" s="203" customFormat="1" ht="25.5" x14ac:dyDescent="0.2">
      <c r="B50" s="217" t="s">
        <v>50</v>
      </c>
      <c r="C50" s="12">
        <v>40</v>
      </c>
      <c r="D50" s="285"/>
      <c r="E50" s="237">
        <f t="shared" si="9"/>
        <v>0</v>
      </c>
      <c r="F50" s="75">
        <f t="shared" si="10"/>
        <v>0</v>
      </c>
      <c r="G50" s="75">
        <f t="shared" si="11"/>
        <v>0</v>
      </c>
      <c r="H50" s="75">
        <f t="shared" si="12"/>
        <v>0</v>
      </c>
      <c r="I50" s="76">
        <f t="shared" si="13"/>
        <v>0</v>
      </c>
      <c r="J50" s="76">
        <f t="shared" si="14"/>
        <v>0</v>
      </c>
      <c r="K50" s="81">
        <f t="shared" si="15"/>
        <v>0</v>
      </c>
    </row>
    <row r="51" spans="2:11" s="203" customFormat="1" x14ac:dyDescent="0.2">
      <c r="B51" s="217" t="s">
        <v>51</v>
      </c>
      <c r="C51" s="12">
        <v>40</v>
      </c>
      <c r="D51" s="285"/>
      <c r="E51" s="237">
        <f t="shared" si="9"/>
        <v>0</v>
      </c>
      <c r="F51" s="75">
        <f t="shared" si="10"/>
        <v>0</v>
      </c>
      <c r="G51" s="75">
        <f t="shared" si="11"/>
        <v>0</v>
      </c>
      <c r="H51" s="75">
        <f t="shared" si="12"/>
        <v>0</v>
      </c>
      <c r="I51" s="76">
        <f t="shared" si="13"/>
        <v>0</v>
      </c>
      <c r="J51" s="76">
        <f t="shared" si="14"/>
        <v>0</v>
      </c>
      <c r="K51" s="81">
        <f t="shared" si="15"/>
        <v>0</v>
      </c>
    </row>
    <row r="52" spans="2:11" s="203" customFormat="1" ht="25.5" x14ac:dyDescent="0.2">
      <c r="B52" s="217" t="s">
        <v>52</v>
      </c>
      <c r="C52" s="12">
        <v>40</v>
      </c>
      <c r="D52" s="285"/>
      <c r="E52" s="237">
        <f t="shared" si="9"/>
        <v>0</v>
      </c>
      <c r="F52" s="75">
        <f t="shared" si="10"/>
        <v>0</v>
      </c>
      <c r="G52" s="75">
        <f t="shared" si="11"/>
        <v>0</v>
      </c>
      <c r="H52" s="75">
        <f t="shared" si="12"/>
        <v>0</v>
      </c>
      <c r="I52" s="76">
        <f t="shared" si="13"/>
        <v>0</v>
      </c>
      <c r="J52" s="76">
        <f t="shared" si="14"/>
        <v>0</v>
      </c>
      <c r="K52" s="81">
        <f t="shared" si="15"/>
        <v>0</v>
      </c>
    </row>
    <row r="53" spans="2:11" s="203" customFormat="1" x14ac:dyDescent="0.2">
      <c r="B53" s="217" t="s">
        <v>41</v>
      </c>
      <c r="C53" s="12">
        <v>50</v>
      </c>
      <c r="D53" s="285"/>
      <c r="E53" s="237">
        <f t="shared" si="9"/>
        <v>0</v>
      </c>
      <c r="F53" s="75">
        <f t="shared" si="10"/>
        <v>0</v>
      </c>
      <c r="G53" s="75">
        <f t="shared" si="11"/>
        <v>0</v>
      </c>
      <c r="H53" s="75">
        <f t="shared" si="12"/>
        <v>0</v>
      </c>
      <c r="I53" s="76">
        <f t="shared" si="13"/>
        <v>0</v>
      </c>
      <c r="J53" s="76">
        <f t="shared" si="14"/>
        <v>0</v>
      </c>
      <c r="K53" s="81">
        <f t="shared" si="15"/>
        <v>0</v>
      </c>
    </row>
    <row r="54" spans="2:11" s="203" customFormat="1" x14ac:dyDescent="0.2">
      <c r="B54" s="217" t="s">
        <v>42</v>
      </c>
      <c r="C54" s="12">
        <v>50</v>
      </c>
      <c r="D54" s="285"/>
      <c r="E54" s="237">
        <f t="shared" si="9"/>
        <v>0</v>
      </c>
      <c r="F54" s="75">
        <f t="shared" si="10"/>
        <v>0</v>
      </c>
      <c r="G54" s="75">
        <f t="shared" si="11"/>
        <v>0</v>
      </c>
      <c r="H54" s="75">
        <f t="shared" si="12"/>
        <v>0</v>
      </c>
      <c r="I54" s="76">
        <f t="shared" si="13"/>
        <v>0</v>
      </c>
      <c r="J54" s="76">
        <f t="shared" si="14"/>
        <v>0</v>
      </c>
      <c r="K54" s="81">
        <f t="shared" si="15"/>
        <v>0</v>
      </c>
    </row>
    <row r="55" spans="2:11" s="203" customFormat="1" x14ac:dyDescent="0.2">
      <c r="B55" s="217" t="s">
        <v>43</v>
      </c>
      <c r="C55" s="12">
        <v>50</v>
      </c>
      <c r="D55" s="285"/>
      <c r="E55" s="237">
        <f t="shared" si="9"/>
        <v>0</v>
      </c>
      <c r="F55" s="75">
        <f t="shared" si="10"/>
        <v>0</v>
      </c>
      <c r="G55" s="75">
        <f t="shared" si="11"/>
        <v>0</v>
      </c>
      <c r="H55" s="75">
        <f t="shared" si="12"/>
        <v>0</v>
      </c>
      <c r="I55" s="76">
        <f t="shared" si="13"/>
        <v>0</v>
      </c>
      <c r="J55" s="76">
        <f t="shared" si="14"/>
        <v>0</v>
      </c>
      <c r="K55" s="81">
        <f t="shared" si="15"/>
        <v>0</v>
      </c>
    </row>
    <row r="56" spans="2:11" s="203" customFormat="1" x14ac:dyDescent="0.2">
      <c r="B56" s="217" t="s">
        <v>44</v>
      </c>
      <c r="C56" s="12">
        <v>50</v>
      </c>
      <c r="D56" s="285"/>
      <c r="E56" s="237">
        <f t="shared" si="9"/>
        <v>0</v>
      </c>
      <c r="F56" s="75">
        <f t="shared" si="10"/>
        <v>0</v>
      </c>
      <c r="G56" s="75">
        <f t="shared" si="11"/>
        <v>0</v>
      </c>
      <c r="H56" s="75">
        <f t="shared" si="12"/>
        <v>0</v>
      </c>
      <c r="I56" s="76">
        <f t="shared" si="13"/>
        <v>0</v>
      </c>
      <c r="J56" s="76">
        <f t="shared" si="14"/>
        <v>0</v>
      </c>
      <c r="K56" s="81">
        <f t="shared" si="15"/>
        <v>0</v>
      </c>
    </row>
    <row r="57" spans="2:11" s="203" customFormat="1" x14ac:dyDescent="0.2">
      <c r="B57" s="217" t="s">
        <v>45</v>
      </c>
      <c r="C57" s="12">
        <v>60</v>
      </c>
      <c r="D57" s="285"/>
      <c r="E57" s="237">
        <f t="shared" si="9"/>
        <v>0</v>
      </c>
      <c r="F57" s="75">
        <f t="shared" si="10"/>
        <v>0</v>
      </c>
      <c r="G57" s="75">
        <f t="shared" si="11"/>
        <v>0</v>
      </c>
      <c r="H57" s="75">
        <f t="shared" si="12"/>
        <v>0</v>
      </c>
      <c r="I57" s="76">
        <f t="shared" si="13"/>
        <v>0</v>
      </c>
      <c r="J57" s="76">
        <f t="shared" si="14"/>
        <v>0</v>
      </c>
      <c r="K57" s="81">
        <f t="shared" si="15"/>
        <v>0</v>
      </c>
    </row>
    <row r="58" spans="2:11" s="203" customFormat="1" x14ac:dyDescent="0.2">
      <c r="B58" s="217" t="s">
        <v>46</v>
      </c>
      <c r="C58" s="12">
        <v>60</v>
      </c>
      <c r="D58" s="285"/>
      <c r="E58" s="237">
        <f t="shared" si="9"/>
        <v>0</v>
      </c>
      <c r="F58" s="75">
        <f t="shared" si="10"/>
        <v>0</v>
      </c>
      <c r="G58" s="75">
        <f t="shared" si="11"/>
        <v>0</v>
      </c>
      <c r="H58" s="75">
        <f t="shared" si="12"/>
        <v>0</v>
      </c>
      <c r="I58" s="76">
        <f t="shared" si="13"/>
        <v>0</v>
      </c>
      <c r="J58" s="76">
        <f t="shared" si="14"/>
        <v>0</v>
      </c>
      <c r="K58" s="81">
        <f t="shared" si="15"/>
        <v>0</v>
      </c>
    </row>
    <row r="59" spans="2:11" s="203" customFormat="1" x14ac:dyDescent="0.2">
      <c r="B59" s="217" t="s">
        <v>47</v>
      </c>
      <c r="C59" s="12">
        <v>60</v>
      </c>
      <c r="D59" s="285"/>
      <c r="E59" s="237">
        <f t="shared" si="9"/>
        <v>0</v>
      </c>
      <c r="F59" s="75">
        <f t="shared" si="10"/>
        <v>0</v>
      </c>
      <c r="G59" s="75">
        <f t="shared" si="11"/>
        <v>0</v>
      </c>
      <c r="H59" s="75">
        <f t="shared" si="12"/>
        <v>0</v>
      </c>
      <c r="I59" s="76">
        <f t="shared" si="13"/>
        <v>0</v>
      </c>
      <c r="J59" s="76">
        <f t="shared" si="14"/>
        <v>0</v>
      </c>
      <c r="K59" s="81">
        <f t="shared" si="15"/>
        <v>0</v>
      </c>
    </row>
    <row r="60" spans="2:11" s="203" customFormat="1" x14ac:dyDescent="0.2">
      <c r="B60" s="217" t="s">
        <v>163</v>
      </c>
      <c r="C60" s="12">
        <v>70</v>
      </c>
      <c r="D60" s="285"/>
      <c r="E60" s="237">
        <f t="shared" si="9"/>
        <v>0</v>
      </c>
      <c r="F60" s="75">
        <f t="shared" si="10"/>
        <v>0</v>
      </c>
      <c r="G60" s="75">
        <f t="shared" si="11"/>
        <v>0</v>
      </c>
      <c r="H60" s="75">
        <f t="shared" si="12"/>
        <v>0</v>
      </c>
      <c r="I60" s="76">
        <f t="shared" si="13"/>
        <v>0</v>
      </c>
      <c r="J60" s="76">
        <f t="shared" si="14"/>
        <v>0</v>
      </c>
      <c r="K60" s="81">
        <f t="shared" si="15"/>
        <v>0</v>
      </c>
    </row>
    <row r="61" spans="2:11" s="203" customFormat="1" x14ac:dyDescent="0.2">
      <c r="B61" s="217" t="s">
        <v>36</v>
      </c>
      <c r="C61" s="12">
        <v>1350</v>
      </c>
      <c r="D61" s="285"/>
      <c r="E61" s="237">
        <f t="shared" si="9"/>
        <v>0</v>
      </c>
      <c r="F61" s="75">
        <f t="shared" si="10"/>
        <v>0</v>
      </c>
      <c r="G61" s="75">
        <f t="shared" si="11"/>
        <v>0</v>
      </c>
      <c r="H61" s="75">
        <f t="shared" si="12"/>
        <v>0</v>
      </c>
      <c r="I61" s="76">
        <f t="shared" si="13"/>
        <v>0</v>
      </c>
      <c r="J61" s="76">
        <f t="shared" si="14"/>
        <v>0</v>
      </c>
      <c r="K61" s="81">
        <f t="shared" si="15"/>
        <v>0</v>
      </c>
    </row>
    <row r="62" spans="2:11" s="203" customFormat="1" x14ac:dyDescent="0.2">
      <c r="B62" s="217" t="s">
        <v>37</v>
      </c>
      <c r="C62" s="12">
        <v>1173</v>
      </c>
      <c r="D62" s="285"/>
      <c r="E62" s="237">
        <f t="shared" si="9"/>
        <v>0</v>
      </c>
      <c r="F62" s="75">
        <f t="shared" si="10"/>
        <v>0</v>
      </c>
      <c r="G62" s="75">
        <f t="shared" si="11"/>
        <v>0</v>
      </c>
      <c r="H62" s="75">
        <f t="shared" si="12"/>
        <v>0</v>
      </c>
      <c r="I62" s="76">
        <f t="shared" si="13"/>
        <v>0</v>
      </c>
      <c r="J62" s="76">
        <f t="shared" si="14"/>
        <v>0</v>
      </c>
      <c r="K62" s="81">
        <f t="shared" si="15"/>
        <v>0</v>
      </c>
    </row>
    <row r="63" spans="2:11" s="203" customFormat="1" x14ac:dyDescent="0.2">
      <c r="B63" s="217" t="s">
        <v>38</v>
      </c>
      <c r="C63" s="12">
        <v>2315</v>
      </c>
      <c r="D63" s="285"/>
      <c r="E63" s="237">
        <f t="shared" si="9"/>
        <v>0</v>
      </c>
      <c r="F63" s="75">
        <f t="shared" si="10"/>
        <v>0</v>
      </c>
      <c r="G63" s="75">
        <f t="shared" si="11"/>
        <v>0</v>
      </c>
      <c r="H63" s="75">
        <f t="shared" si="12"/>
        <v>0</v>
      </c>
      <c r="I63" s="76">
        <f t="shared" si="13"/>
        <v>0</v>
      </c>
      <c r="J63" s="76">
        <f t="shared" si="14"/>
        <v>0</v>
      </c>
      <c r="K63" s="81">
        <f t="shared" si="15"/>
        <v>0</v>
      </c>
    </row>
    <row r="64" spans="2:11" s="208" customFormat="1" ht="13.5" thickBot="1" x14ac:dyDescent="0.25">
      <c r="B64" s="217" t="s">
        <v>39</v>
      </c>
      <c r="C64" s="12">
        <v>735</v>
      </c>
      <c r="D64" s="289"/>
      <c r="E64" s="237">
        <f t="shared" si="9"/>
        <v>0</v>
      </c>
      <c r="F64" s="75">
        <f t="shared" si="10"/>
        <v>0</v>
      </c>
      <c r="G64" s="75">
        <f t="shared" si="11"/>
        <v>0</v>
      </c>
      <c r="H64" s="75">
        <f>(G64*$H$123)+G64</f>
        <v>0</v>
      </c>
      <c r="I64" s="76">
        <f t="shared" si="13"/>
        <v>0</v>
      </c>
      <c r="J64" s="76">
        <f t="shared" si="14"/>
        <v>0</v>
      </c>
      <c r="K64" s="81">
        <f t="shared" si="15"/>
        <v>0</v>
      </c>
    </row>
    <row r="65" spans="2:11" ht="15.75" thickBot="1" x14ac:dyDescent="0.3">
      <c r="B65" s="204" t="s">
        <v>10</v>
      </c>
      <c r="C65" s="231">
        <f>SUM(C41:C64)</f>
        <v>21830.080000000002</v>
      </c>
      <c r="D65" s="206"/>
      <c r="E65" s="232">
        <f t="shared" ref="E65:K65" si="16">SUM(E41:E64)</f>
        <v>0</v>
      </c>
      <c r="F65" s="213">
        <f t="shared" si="16"/>
        <v>0</v>
      </c>
      <c r="G65" s="214">
        <f t="shared" si="16"/>
        <v>0</v>
      </c>
      <c r="H65" s="213">
        <f t="shared" si="16"/>
        <v>0</v>
      </c>
      <c r="I65" s="213">
        <f t="shared" si="16"/>
        <v>0</v>
      </c>
      <c r="J65" s="213">
        <f t="shared" si="16"/>
        <v>0</v>
      </c>
      <c r="K65" s="213">
        <f t="shared" si="16"/>
        <v>0</v>
      </c>
    </row>
    <row r="66" spans="2:11" x14ac:dyDescent="0.25">
      <c r="B66" s="70"/>
      <c r="C66" s="70"/>
      <c r="D66" s="126"/>
      <c r="E66" s="126"/>
      <c r="F66" s="126"/>
      <c r="G66" s="126"/>
      <c r="H66" s="126"/>
    </row>
    <row r="67" spans="2:11" ht="15.75" thickBot="1" x14ac:dyDescent="0.3">
      <c r="B67" s="70"/>
      <c r="C67" s="70"/>
      <c r="D67" s="126"/>
      <c r="E67" s="126"/>
      <c r="F67" s="126"/>
      <c r="G67" s="126"/>
      <c r="H67" s="126"/>
    </row>
    <row r="68" spans="2:11" s="13" customFormat="1" ht="19.5" thickBot="1" x14ac:dyDescent="0.35">
      <c r="B68" s="312" t="s">
        <v>272</v>
      </c>
      <c r="C68" s="313"/>
      <c r="D68" s="313"/>
      <c r="E68" s="313"/>
      <c r="F68" s="313"/>
      <c r="G68" s="313"/>
      <c r="H68" s="313"/>
      <c r="I68" s="313"/>
      <c r="J68" s="313"/>
      <c r="K68" s="314"/>
    </row>
    <row r="69" spans="2:11" s="13" customFormat="1" ht="26.45" customHeight="1" thickBot="1" x14ac:dyDescent="0.25">
      <c r="B69" s="100" t="s">
        <v>22</v>
      </c>
      <c r="C69" s="120" t="s">
        <v>23</v>
      </c>
      <c r="D69" s="121" t="s">
        <v>24</v>
      </c>
      <c r="E69" s="120" t="s">
        <v>126</v>
      </c>
      <c r="F69" s="122" t="s">
        <v>117</v>
      </c>
      <c r="G69" s="122" t="s">
        <v>118</v>
      </c>
      <c r="H69" s="122" t="s">
        <v>119</v>
      </c>
      <c r="I69" s="101" t="s">
        <v>213</v>
      </c>
      <c r="J69" s="101" t="s">
        <v>214</v>
      </c>
      <c r="K69" s="102" t="s">
        <v>124</v>
      </c>
    </row>
    <row r="70" spans="2:11" s="13" customFormat="1" ht="25.5" x14ac:dyDescent="0.2">
      <c r="B70" s="31" t="s">
        <v>35</v>
      </c>
      <c r="C70" s="188">
        <v>10</v>
      </c>
      <c r="D70" s="290"/>
      <c r="E70" s="85">
        <f>C70*D70</f>
        <v>0</v>
      </c>
      <c r="F70" s="74">
        <f>E70*12</f>
        <v>0</v>
      </c>
      <c r="G70" s="75">
        <f>(F70*$G$123)+F70</f>
        <v>0</v>
      </c>
      <c r="H70" s="75">
        <f>(G70*$H$123)+G70</f>
        <v>0</v>
      </c>
      <c r="I70" s="76">
        <f>(H70*$I$123)+H70</f>
        <v>0</v>
      </c>
      <c r="J70" s="76">
        <f>(I70*$J$123)+I70</f>
        <v>0</v>
      </c>
      <c r="K70" s="81">
        <f>F70+G70+H70+I70+J70</f>
        <v>0</v>
      </c>
    </row>
    <row r="71" spans="2:11" s="13" customFormat="1" ht="14.25" x14ac:dyDescent="0.2">
      <c r="B71" s="23" t="s">
        <v>116</v>
      </c>
      <c r="C71" s="189">
        <v>4</v>
      </c>
      <c r="D71" s="283"/>
      <c r="E71" s="85">
        <f t="shared" ref="E71:E76" si="17">C71*D71</f>
        <v>0</v>
      </c>
      <c r="F71" s="74">
        <f t="shared" ref="F71:F76" si="18">E71*12</f>
        <v>0</v>
      </c>
      <c r="G71" s="75">
        <f t="shared" ref="G71:G76" si="19">(F71*$G$123)+F71</f>
        <v>0</v>
      </c>
      <c r="H71" s="75">
        <f t="shared" ref="H71:H76" si="20">(G71*$H$123)+G71</f>
        <v>0</v>
      </c>
      <c r="I71" s="76">
        <f t="shared" ref="I71:I76" si="21">(H71*$I$123)+H71</f>
        <v>0</v>
      </c>
      <c r="J71" s="76">
        <f t="shared" ref="J71:J76" si="22">(I71*$J$123)+I71</f>
        <v>0</v>
      </c>
      <c r="K71" s="81">
        <f t="shared" ref="K71:K76" si="23">F71+G71+H71+I71+J71</f>
        <v>0</v>
      </c>
    </row>
    <row r="72" spans="2:11" s="13" customFormat="1" ht="14.25" x14ac:dyDescent="0.2">
      <c r="B72" s="23" t="s">
        <v>37</v>
      </c>
      <c r="C72" s="189">
        <v>4</v>
      </c>
      <c r="D72" s="283"/>
      <c r="E72" s="85">
        <f t="shared" si="17"/>
        <v>0</v>
      </c>
      <c r="F72" s="74">
        <f t="shared" si="18"/>
        <v>0</v>
      </c>
      <c r="G72" s="75">
        <f t="shared" si="19"/>
        <v>0</v>
      </c>
      <c r="H72" s="75">
        <f t="shared" si="20"/>
        <v>0</v>
      </c>
      <c r="I72" s="76">
        <f t="shared" si="21"/>
        <v>0</v>
      </c>
      <c r="J72" s="76">
        <f t="shared" si="22"/>
        <v>0</v>
      </c>
      <c r="K72" s="81">
        <f t="shared" si="23"/>
        <v>0</v>
      </c>
    </row>
    <row r="73" spans="2:11" s="13" customFormat="1" ht="14.25" x14ac:dyDescent="0.2">
      <c r="B73" s="23" t="s">
        <v>38</v>
      </c>
      <c r="C73" s="189">
        <v>2</v>
      </c>
      <c r="D73" s="283"/>
      <c r="E73" s="85">
        <f t="shared" si="17"/>
        <v>0</v>
      </c>
      <c r="F73" s="74">
        <f t="shared" si="18"/>
        <v>0</v>
      </c>
      <c r="G73" s="75">
        <f t="shared" si="19"/>
        <v>0</v>
      </c>
      <c r="H73" s="75">
        <f t="shared" si="20"/>
        <v>0</v>
      </c>
      <c r="I73" s="76">
        <f t="shared" si="21"/>
        <v>0</v>
      </c>
      <c r="J73" s="76">
        <f t="shared" si="22"/>
        <v>0</v>
      </c>
      <c r="K73" s="81">
        <f t="shared" si="23"/>
        <v>0</v>
      </c>
    </row>
    <row r="74" spans="2:11" s="13" customFormat="1" ht="14.25" x14ac:dyDescent="0.2">
      <c r="B74" s="23" t="s">
        <v>39</v>
      </c>
      <c r="C74" s="189">
        <v>2</v>
      </c>
      <c r="D74" s="283"/>
      <c r="E74" s="85">
        <f t="shared" si="17"/>
        <v>0</v>
      </c>
      <c r="F74" s="74">
        <f t="shared" si="18"/>
        <v>0</v>
      </c>
      <c r="G74" s="75">
        <f t="shared" si="19"/>
        <v>0</v>
      </c>
      <c r="H74" s="75">
        <f t="shared" si="20"/>
        <v>0</v>
      </c>
      <c r="I74" s="76">
        <f t="shared" si="21"/>
        <v>0</v>
      </c>
      <c r="J74" s="76">
        <f t="shared" si="22"/>
        <v>0</v>
      </c>
      <c r="K74" s="81">
        <f t="shared" si="23"/>
        <v>0</v>
      </c>
    </row>
    <row r="75" spans="2:11" s="13" customFormat="1" ht="14.25" x14ac:dyDescent="0.2">
      <c r="B75" s="23" t="s">
        <v>36</v>
      </c>
      <c r="C75" s="189">
        <v>2</v>
      </c>
      <c r="D75" s="283"/>
      <c r="E75" s="85">
        <f t="shared" si="17"/>
        <v>0</v>
      </c>
      <c r="F75" s="74">
        <f t="shared" si="18"/>
        <v>0</v>
      </c>
      <c r="G75" s="75">
        <f t="shared" si="19"/>
        <v>0</v>
      </c>
      <c r="H75" s="75">
        <f t="shared" si="20"/>
        <v>0</v>
      </c>
      <c r="I75" s="76">
        <f t="shared" si="21"/>
        <v>0</v>
      </c>
      <c r="J75" s="76">
        <f t="shared" si="22"/>
        <v>0</v>
      </c>
      <c r="K75" s="81">
        <f t="shared" si="23"/>
        <v>0</v>
      </c>
    </row>
    <row r="76" spans="2:11" s="13" customFormat="1" thickBot="1" x14ac:dyDescent="0.25">
      <c r="B76" s="29" t="s">
        <v>175</v>
      </c>
      <c r="C76" s="190">
        <v>2</v>
      </c>
      <c r="D76" s="291"/>
      <c r="E76" s="85">
        <f t="shared" si="17"/>
        <v>0</v>
      </c>
      <c r="F76" s="74">
        <f t="shared" si="18"/>
        <v>0</v>
      </c>
      <c r="G76" s="75">
        <f t="shared" si="19"/>
        <v>0</v>
      </c>
      <c r="H76" s="75">
        <f t="shared" si="20"/>
        <v>0</v>
      </c>
      <c r="I76" s="76">
        <f t="shared" si="21"/>
        <v>0</v>
      </c>
      <c r="J76" s="76">
        <f t="shared" si="22"/>
        <v>0</v>
      </c>
      <c r="K76" s="81">
        <f t="shared" si="23"/>
        <v>0</v>
      </c>
    </row>
    <row r="77" spans="2:11" s="13" customFormat="1" ht="15" customHeight="1" thickBot="1" x14ac:dyDescent="0.25">
      <c r="B77" s="40" t="s">
        <v>151</v>
      </c>
      <c r="C77" s="148">
        <f t="shared" ref="C77:D77" si="24">SUM(C70:C76)</f>
        <v>26</v>
      </c>
      <c r="D77" s="130">
        <f t="shared" si="24"/>
        <v>0</v>
      </c>
      <c r="E77" s="130">
        <f t="shared" ref="E77:K77" si="25">SUM(E70:E76)</f>
        <v>0</v>
      </c>
      <c r="F77" s="130">
        <f t="shared" si="25"/>
        <v>0</v>
      </c>
      <c r="G77" s="130">
        <f t="shared" si="25"/>
        <v>0</v>
      </c>
      <c r="H77" s="130">
        <f t="shared" si="25"/>
        <v>0</v>
      </c>
      <c r="I77" s="130">
        <f t="shared" si="25"/>
        <v>0</v>
      </c>
      <c r="J77" s="130">
        <f t="shared" si="25"/>
        <v>0</v>
      </c>
      <c r="K77" s="97">
        <f t="shared" si="25"/>
        <v>0</v>
      </c>
    </row>
    <row r="78" spans="2:11" x14ac:dyDescent="0.25">
      <c r="B78" s="70"/>
      <c r="C78" s="70"/>
      <c r="D78" s="126"/>
      <c r="E78" s="126"/>
      <c r="F78" s="126"/>
      <c r="G78" s="126"/>
      <c r="H78" s="126"/>
    </row>
    <row r="79" spans="2:11" ht="15.75" thickBot="1" x14ac:dyDescent="0.3">
      <c r="B79" s="70"/>
      <c r="C79" s="70"/>
      <c r="D79" s="126"/>
      <c r="E79" s="126"/>
      <c r="F79" s="126"/>
      <c r="G79" s="126"/>
      <c r="H79" s="126"/>
    </row>
    <row r="80" spans="2:11" s="13" customFormat="1" ht="19.5" thickBot="1" x14ac:dyDescent="0.35">
      <c r="B80" s="312" t="s">
        <v>273</v>
      </c>
      <c r="C80" s="313"/>
      <c r="D80" s="313"/>
      <c r="E80" s="313"/>
      <c r="F80" s="313"/>
      <c r="G80" s="313"/>
      <c r="H80" s="313"/>
      <c r="I80" s="313"/>
      <c r="J80" s="313"/>
      <c r="K80" s="314"/>
    </row>
    <row r="81" spans="2:13" s="13" customFormat="1" ht="26.45" customHeight="1" thickBot="1" x14ac:dyDescent="0.25">
      <c r="B81" s="100" t="s">
        <v>22</v>
      </c>
      <c r="C81" s="120" t="s">
        <v>23</v>
      </c>
      <c r="D81" s="121" t="s">
        <v>24</v>
      </c>
      <c r="E81" s="120" t="s">
        <v>126</v>
      </c>
      <c r="F81" s="122" t="s">
        <v>117</v>
      </c>
      <c r="G81" s="122" t="s">
        <v>118</v>
      </c>
      <c r="H81" s="122" t="s">
        <v>119</v>
      </c>
      <c r="I81" s="101" t="s">
        <v>213</v>
      </c>
      <c r="J81" s="101" t="s">
        <v>214</v>
      </c>
      <c r="K81" s="102" t="s">
        <v>124</v>
      </c>
    </row>
    <row r="82" spans="2:13" s="13" customFormat="1" ht="14.25" x14ac:dyDescent="0.2">
      <c r="B82" s="23" t="s">
        <v>38</v>
      </c>
      <c r="C82" s="189">
        <v>3</v>
      </c>
      <c r="D82" s="268"/>
      <c r="E82" s="118">
        <f>C82*D82</f>
        <v>0</v>
      </c>
      <c r="F82" s="119">
        <f>E82*12</f>
        <v>0</v>
      </c>
      <c r="G82" s="76">
        <f>(F82*$G$123)+F82</f>
        <v>0</v>
      </c>
      <c r="H82" s="76">
        <f>(G82*$H$123)+G82</f>
        <v>0</v>
      </c>
      <c r="I82" s="224">
        <f>(H82*$I$123)+H82</f>
        <v>0</v>
      </c>
      <c r="J82" s="224">
        <f>(I82*$J$123)+I82</f>
        <v>0</v>
      </c>
      <c r="K82" s="216">
        <f>F82+G82+H82+I82+J82</f>
        <v>0</v>
      </c>
    </row>
    <row r="83" spans="2:13" s="13" customFormat="1" thickBot="1" x14ac:dyDescent="0.25">
      <c r="B83" s="23" t="s">
        <v>39</v>
      </c>
      <c r="C83" s="189">
        <v>1</v>
      </c>
      <c r="D83" s="268"/>
      <c r="E83" s="118">
        <f>C83*D83</f>
        <v>0</v>
      </c>
      <c r="F83" s="119">
        <f>E83*12</f>
        <v>0</v>
      </c>
      <c r="G83" s="76">
        <f>(F83*$G$123)+F83</f>
        <v>0</v>
      </c>
      <c r="H83" s="76">
        <f>(G83*$H$123)+G83</f>
        <v>0</v>
      </c>
      <c r="I83" s="224">
        <f>(H83*$I$123)+H83</f>
        <v>0</v>
      </c>
      <c r="J83" s="224">
        <f>(I83*$J$123)+I83</f>
        <v>0</v>
      </c>
      <c r="K83" s="216">
        <f>F83+G83+H83+I83+J83</f>
        <v>0</v>
      </c>
    </row>
    <row r="84" spans="2:13" s="13" customFormat="1" ht="15" customHeight="1" thickBot="1" x14ac:dyDescent="0.25">
      <c r="B84" s="40" t="s">
        <v>151</v>
      </c>
      <c r="C84" s="148">
        <f t="shared" ref="C84:D84" si="26">SUM(C82:C83)</f>
        <v>4</v>
      </c>
      <c r="D84" s="130">
        <f t="shared" si="26"/>
        <v>0</v>
      </c>
      <c r="E84" s="130">
        <f t="shared" ref="E84:K84" si="27">SUM(E82:E83)</f>
        <v>0</v>
      </c>
      <c r="F84" s="130">
        <f t="shared" si="27"/>
        <v>0</v>
      </c>
      <c r="G84" s="130">
        <f t="shared" si="27"/>
        <v>0</v>
      </c>
      <c r="H84" s="130">
        <f t="shared" si="27"/>
        <v>0</v>
      </c>
      <c r="I84" s="130">
        <f t="shared" si="27"/>
        <v>0</v>
      </c>
      <c r="J84" s="130">
        <f t="shared" si="27"/>
        <v>0</v>
      </c>
      <c r="K84" s="97">
        <f t="shared" si="27"/>
        <v>0</v>
      </c>
    </row>
    <row r="85" spans="2:13" x14ac:dyDescent="0.25">
      <c r="B85" s="70"/>
      <c r="C85" s="70"/>
      <c r="D85" s="126"/>
      <c r="E85" s="126"/>
      <c r="F85" s="126"/>
      <c r="G85" s="126"/>
      <c r="H85" s="126"/>
    </row>
    <row r="86" spans="2:13" ht="15.75" thickBot="1" x14ac:dyDescent="0.3">
      <c r="B86" s="70"/>
      <c r="C86" s="70"/>
      <c r="D86" s="126"/>
      <c r="E86" s="126"/>
      <c r="F86" s="126"/>
      <c r="G86" s="126"/>
      <c r="H86" s="126"/>
    </row>
    <row r="87" spans="2:13" s="13" customFormat="1" ht="19.5" thickBot="1" x14ac:dyDescent="0.35">
      <c r="B87" s="312" t="s">
        <v>274</v>
      </c>
      <c r="C87" s="313"/>
      <c r="D87" s="313"/>
      <c r="E87" s="313"/>
      <c r="F87" s="313"/>
      <c r="G87" s="313"/>
      <c r="H87" s="313"/>
      <c r="I87" s="313"/>
      <c r="J87" s="313"/>
      <c r="K87" s="314"/>
    </row>
    <row r="88" spans="2:13" s="13" customFormat="1" ht="26.45" customHeight="1" thickBot="1" x14ac:dyDescent="0.25">
      <c r="B88" s="152" t="s">
        <v>22</v>
      </c>
      <c r="C88" s="153" t="s">
        <v>23</v>
      </c>
      <c r="D88" s="225" t="s">
        <v>24</v>
      </c>
      <c r="E88" s="153" t="s">
        <v>126</v>
      </c>
      <c r="F88" s="226" t="s">
        <v>117</v>
      </c>
      <c r="G88" s="226" t="s">
        <v>118</v>
      </c>
      <c r="H88" s="226" t="s">
        <v>119</v>
      </c>
      <c r="I88" s="101" t="s">
        <v>213</v>
      </c>
      <c r="J88" s="101" t="s">
        <v>214</v>
      </c>
      <c r="K88" s="102" t="s">
        <v>124</v>
      </c>
    </row>
    <row r="89" spans="2:13" s="13" customFormat="1" ht="14.25" x14ac:dyDescent="0.2">
      <c r="B89" s="111" t="s">
        <v>83</v>
      </c>
      <c r="C89" s="167">
        <v>4</v>
      </c>
      <c r="D89" s="267"/>
      <c r="E89" s="85">
        <f>C89*D89</f>
        <v>0</v>
      </c>
      <c r="F89" s="74">
        <f>E89*12</f>
        <v>0</v>
      </c>
      <c r="G89" s="75">
        <f>(F89*$G$123)+F89</f>
        <v>0</v>
      </c>
      <c r="H89" s="75">
        <f>(G89*$H$123)+G89</f>
        <v>0</v>
      </c>
      <c r="I89" s="224">
        <f>(H89*$I$123)+H89</f>
        <v>0</v>
      </c>
      <c r="J89" s="224">
        <f>(I89*$J$123)+I89</f>
        <v>0</v>
      </c>
      <c r="K89" s="216">
        <f>F89+G89+H89+I89+J89</f>
        <v>0</v>
      </c>
      <c r="M89" s="16"/>
    </row>
    <row r="90" spans="2:13" s="13" customFormat="1" ht="14.25" x14ac:dyDescent="0.2">
      <c r="B90" s="72" t="s">
        <v>84</v>
      </c>
      <c r="C90" s="177">
        <v>2</v>
      </c>
      <c r="D90" s="268"/>
      <c r="E90" s="85">
        <f t="shared" ref="E90:E91" si="28">C90*D90</f>
        <v>0</v>
      </c>
      <c r="F90" s="74">
        <f t="shared" ref="F90:F91" si="29">E90*12</f>
        <v>0</v>
      </c>
      <c r="G90" s="75">
        <f t="shared" ref="G90:G91" si="30">(F90*$G$123)+F90</f>
        <v>0</v>
      </c>
      <c r="H90" s="75">
        <f t="shared" ref="H90:H91" si="31">(G90*$H$123)+G90</f>
        <v>0</v>
      </c>
      <c r="I90" s="224">
        <f t="shared" ref="I90:I91" si="32">(H90*$I$123)+H90</f>
        <v>0</v>
      </c>
      <c r="J90" s="224">
        <f t="shared" ref="J90:J91" si="33">(I90*$J$123)+I90</f>
        <v>0</v>
      </c>
      <c r="K90" s="216">
        <f t="shared" ref="K90:K91" si="34">F90+G90+H90+I90+J90</f>
        <v>0</v>
      </c>
      <c r="M90" s="16"/>
    </row>
    <row r="91" spans="2:13" s="13" customFormat="1" thickBot="1" x14ac:dyDescent="0.25">
      <c r="B91" s="93" t="s">
        <v>179</v>
      </c>
      <c r="C91" s="178">
        <v>6</v>
      </c>
      <c r="D91" s="269"/>
      <c r="E91" s="85">
        <f t="shared" si="28"/>
        <v>0</v>
      </c>
      <c r="F91" s="74">
        <f t="shared" si="29"/>
        <v>0</v>
      </c>
      <c r="G91" s="75">
        <f t="shared" si="30"/>
        <v>0</v>
      </c>
      <c r="H91" s="75">
        <f t="shared" si="31"/>
        <v>0</v>
      </c>
      <c r="I91" s="224">
        <f t="shared" si="32"/>
        <v>0</v>
      </c>
      <c r="J91" s="224">
        <f t="shared" si="33"/>
        <v>0</v>
      </c>
      <c r="K91" s="216">
        <f t="shared" si="34"/>
        <v>0</v>
      </c>
      <c r="M91" s="16"/>
    </row>
    <row r="92" spans="2:13" s="13" customFormat="1" ht="15" customHeight="1" thickBot="1" x14ac:dyDescent="0.25">
      <c r="B92" s="40" t="s">
        <v>151</v>
      </c>
      <c r="C92" s="148">
        <f t="shared" ref="C92:F92" si="35">SUM(C89:C91)</f>
        <v>12</v>
      </c>
      <c r="D92" s="130">
        <f t="shared" si="35"/>
        <v>0</v>
      </c>
      <c r="E92" s="113">
        <f t="shared" si="35"/>
        <v>0</v>
      </c>
      <c r="F92" s="113">
        <f t="shared" si="35"/>
        <v>0</v>
      </c>
      <c r="G92" s="113">
        <f>SUM(G89:G91)</f>
        <v>0</v>
      </c>
      <c r="H92" s="113">
        <f>SUM(H89:H91)</f>
        <v>0</v>
      </c>
      <c r="I92" s="113">
        <f>SUM(I89:I91)</f>
        <v>0</v>
      </c>
      <c r="J92" s="113">
        <f>SUM(J89:J91)</f>
        <v>0</v>
      </c>
      <c r="K92" s="114">
        <f>SUM(K89:K91)</f>
        <v>0</v>
      </c>
    </row>
    <row r="93" spans="2:13" ht="20.45" customHeight="1" x14ac:dyDescent="0.25">
      <c r="B93" s="70"/>
      <c r="C93" s="70"/>
      <c r="D93" s="126"/>
      <c r="E93" s="126"/>
      <c r="F93" s="126"/>
      <c r="G93" s="126"/>
      <c r="H93" s="126"/>
    </row>
    <row r="94" spans="2:13" ht="20.45" customHeight="1" thickBot="1" x14ac:dyDescent="0.3">
      <c r="B94" s="70"/>
      <c r="C94" s="70"/>
      <c r="D94" s="126"/>
      <c r="E94" s="126"/>
      <c r="F94" s="126"/>
      <c r="G94" s="126"/>
      <c r="H94" s="126"/>
    </row>
    <row r="95" spans="2:13" s="13" customFormat="1" ht="19.5" thickBot="1" x14ac:dyDescent="0.35">
      <c r="B95" s="312" t="s">
        <v>275</v>
      </c>
      <c r="C95" s="313"/>
      <c r="D95" s="313"/>
      <c r="E95" s="313"/>
      <c r="F95" s="313"/>
      <c r="G95" s="313"/>
      <c r="H95" s="313"/>
      <c r="I95" s="313"/>
      <c r="J95" s="313"/>
      <c r="K95" s="314"/>
    </row>
    <row r="96" spans="2:13" s="13" customFormat="1" ht="26.45" customHeight="1" thickBot="1" x14ac:dyDescent="0.25">
      <c r="B96" s="152" t="s">
        <v>22</v>
      </c>
      <c r="C96" s="153" t="s">
        <v>23</v>
      </c>
      <c r="D96" s="121" t="s">
        <v>24</v>
      </c>
      <c r="E96" s="120" t="s">
        <v>126</v>
      </c>
      <c r="F96" s="122" t="s">
        <v>117</v>
      </c>
      <c r="G96" s="122" t="s">
        <v>118</v>
      </c>
      <c r="H96" s="122" t="s">
        <v>119</v>
      </c>
      <c r="I96" s="101" t="s">
        <v>213</v>
      </c>
      <c r="J96" s="101" t="s">
        <v>214</v>
      </c>
      <c r="K96" s="102" t="s">
        <v>124</v>
      </c>
    </row>
    <row r="97" spans="2:13" s="13" customFormat="1" ht="14.25" x14ac:dyDescent="0.2">
      <c r="B97" s="146" t="s">
        <v>179</v>
      </c>
      <c r="C97" s="192">
        <v>3</v>
      </c>
      <c r="D97" s="292"/>
      <c r="E97" s="85">
        <f>C97*D97</f>
        <v>0</v>
      </c>
      <c r="F97" s="74">
        <f>E97*12</f>
        <v>0</v>
      </c>
      <c r="G97" s="75">
        <f>(F97*$G$123)+F97</f>
        <v>0</v>
      </c>
      <c r="H97" s="75">
        <f>(G97*$H$123)+G97</f>
        <v>0</v>
      </c>
      <c r="I97" s="224">
        <f>(H97*$I$123)+H97</f>
        <v>0</v>
      </c>
      <c r="J97" s="224">
        <f>(I97*$J$123)+I97</f>
        <v>0</v>
      </c>
      <c r="K97" s="216">
        <f>F97+G97+H97+I97+J97</f>
        <v>0</v>
      </c>
      <c r="M97" s="16"/>
    </row>
    <row r="98" spans="2:13" s="13" customFormat="1" ht="14.25" x14ac:dyDescent="0.2">
      <c r="B98" s="146" t="s">
        <v>180</v>
      </c>
      <c r="C98" s="193">
        <v>18</v>
      </c>
      <c r="D98" s="292"/>
      <c r="E98" s="85">
        <f t="shared" ref="E98:E100" si="36">C98*D98</f>
        <v>0</v>
      </c>
      <c r="F98" s="74">
        <f t="shared" ref="F98:F100" si="37">E98*12</f>
        <v>0</v>
      </c>
      <c r="G98" s="75">
        <f t="shared" ref="G98:G100" si="38">(F98*$G$123)+F98</f>
        <v>0</v>
      </c>
      <c r="H98" s="75">
        <f t="shared" ref="H98:H100" si="39">(G98*$H$123)+G98</f>
        <v>0</v>
      </c>
      <c r="I98" s="224">
        <f t="shared" ref="I98:I100" si="40">(H98*$I$123)+H98</f>
        <v>0</v>
      </c>
      <c r="J98" s="224">
        <f t="shared" ref="J98:J100" si="41">(I98*$J$123)+I98</f>
        <v>0</v>
      </c>
      <c r="K98" s="216">
        <f t="shared" ref="K98:K100" si="42">F98+G98+H98+I98+J98</f>
        <v>0</v>
      </c>
      <c r="M98" s="16"/>
    </row>
    <row r="99" spans="2:13" s="13" customFormat="1" ht="14.25" x14ac:dyDescent="0.2">
      <c r="B99" s="146" t="s">
        <v>181</v>
      </c>
      <c r="C99" s="193">
        <v>3</v>
      </c>
      <c r="D99" s="292"/>
      <c r="E99" s="85">
        <f t="shared" si="36"/>
        <v>0</v>
      </c>
      <c r="F99" s="74">
        <f t="shared" si="37"/>
        <v>0</v>
      </c>
      <c r="G99" s="75">
        <f t="shared" si="38"/>
        <v>0</v>
      </c>
      <c r="H99" s="75">
        <f t="shared" si="39"/>
        <v>0</v>
      </c>
      <c r="I99" s="224">
        <f t="shared" si="40"/>
        <v>0</v>
      </c>
      <c r="J99" s="224">
        <f t="shared" si="41"/>
        <v>0</v>
      </c>
      <c r="K99" s="216">
        <f t="shared" si="42"/>
        <v>0</v>
      </c>
      <c r="M99" s="16"/>
    </row>
    <row r="100" spans="2:13" s="13" customFormat="1" thickBot="1" x14ac:dyDescent="0.25">
      <c r="B100" s="191" t="s">
        <v>182</v>
      </c>
      <c r="C100" s="194">
        <v>20</v>
      </c>
      <c r="D100" s="293"/>
      <c r="E100" s="85">
        <f t="shared" si="36"/>
        <v>0</v>
      </c>
      <c r="F100" s="74">
        <f t="shared" si="37"/>
        <v>0</v>
      </c>
      <c r="G100" s="75">
        <f t="shared" si="38"/>
        <v>0</v>
      </c>
      <c r="H100" s="75">
        <f t="shared" si="39"/>
        <v>0</v>
      </c>
      <c r="I100" s="224">
        <f t="shared" si="40"/>
        <v>0</v>
      </c>
      <c r="J100" s="224">
        <f t="shared" si="41"/>
        <v>0</v>
      </c>
      <c r="K100" s="216">
        <f t="shared" si="42"/>
        <v>0</v>
      </c>
      <c r="M100" s="16"/>
    </row>
    <row r="101" spans="2:13" s="13" customFormat="1" ht="15" customHeight="1" thickBot="1" x14ac:dyDescent="0.25">
      <c r="B101" s="40" t="s">
        <v>151</v>
      </c>
      <c r="C101" s="148">
        <f t="shared" ref="C101:D101" si="43">SUM(C97:C100)</f>
        <v>44</v>
      </c>
      <c r="D101" s="108">
        <f t="shared" si="43"/>
        <v>0</v>
      </c>
      <c r="E101" s="113">
        <f t="shared" ref="E101:H101" si="44">SUM(E97:E100)</f>
        <v>0</v>
      </c>
      <c r="F101" s="113">
        <f t="shared" si="44"/>
        <v>0</v>
      </c>
      <c r="G101" s="113">
        <f t="shared" si="44"/>
        <v>0</v>
      </c>
      <c r="H101" s="113">
        <f t="shared" si="44"/>
        <v>0</v>
      </c>
      <c r="I101" s="113">
        <f>SUM(I97:I100)</f>
        <v>0</v>
      </c>
      <c r="J101" s="113">
        <f>SUM(J97:J100)</f>
        <v>0</v>
      </c>
      <c r="K101" s="114">
        <f>SUM(K97:K100)</f>
        <v>0</v>
      </c>
    </row>
    <row r="102" spans="2:13" s="13" customFormat="1" ht="15" customHeight="1" x14ac:dyDescent="0.2">
      <c r="B102" s="70"/>
      <c r="C102" s="70"/>
      <c r="D102" s="126"/>
      <c r="E102" s="141"/>
      <c r="F102" s="141"/>
      <c r="G102" s="141"/>
      <c r="H102" s="141"/>
      <c r="K102" s="141"/>
    </row>
    <row r="103" spans="2:13" s="13" customFormat="1" ht="15" customHeight="1" thickBot="1" x14ac:dyDescent="0.25">
      <c r="B103" s="70"/>
      <c r="C103" s="70"/>
      <c r="D103" s="126"/>
      <c r="E103" s="141"/>
      <c r="F103" s="141"/>
      <c r="G103" s="141"/>
      <c r="H103" s="141"/>
      <c r="K103" s="141"/>
    </row>
    <row r="104" spans="2:13" ht="16.5" customHeight="1" thickBot="1" x14ac:dyDescent="0.3">
      <c r="B104" s="384" t="s">
        <v>260</v>
      </c>
      <c r="C104" s="385"/>
      <c r="D104" s="385"/>
      <c r="E104" s="385"/>
      <c r="F104" s="385"/>
      <c r="G104" s="385"/>
      <c r="H104" s="385"/>
      <c r="I104" s="385"/>
      <c r="J104" s="385"/>
      <c r="K104" s="386"/>
    </row>
    <row r="105" spans="2:13" x14ac:dyDescent="0.25">
      <c r="B105" s="352" t="s">
        <v>3</v>
      </c>
      <c r="C105" s="350" t="s">
        <v>127</v>
      </c>
      <c r="D105" s="348" t="s">
        <v>24</v>
      </c>
      <c r="E105" s="354" t="s">
        <v>126</v>
      </c>
      <c r="F105" s="345" t="s">
        <v>117</v>
      </c>
      <c r="G105" s="345" t="s">
        <v>118</v>
      </c>
      <c r="H105" s="345" t="s">
        <v>119</v>
      </c>
      <c r="I105" s="328" t="s">
        <v>213</v>
      </c>
      <c r="J105" s="328" t="s">
        <v>214</v>
      </c>
      <c r="K105" s="328" t="s">
        <v>124</v>
      </c>
    </row>
    <row r="106" spans="2:13" ht="15.75" thickBot="1" x14ac:dyDescent="0.3">
      <c r="B106" s="353"/>
      <c r="C106" s="351"/>
      <c r="D106" s="349"/>
      <c r="E106" s="355"/>
      <c r="F106" s="346"/>
      <c r="G106" s="346"/>
      <c r="H106" s="346"/>
      <c r="I106" s="329"/>
      <c r="J106" s="329"/>
      <c r="K106" s="329"/>
    </row>
    <row r="107" spans="2:13" ht="25.5" x14ac:dyDescent="0.25">
      <c r="B107" s="31" t="s">
        <v>35</v>
      </c>
      <c r="C107" s="255">
        <v>10</v>
      </c>
      <c r="D107" s="290"/>
      <c r="E107" s="85">
        <f>C107*D107</f>
        <v>0</v>
      </c>
      <c r="F107" s="74">
        <f>E107*12</f>
        <v>0</v>
      </c>
      <c r="G107" s="75">
        <f>(F107*$G$123)+F107</f>
        <v>0</v>
      </c>
      <c r="H107" s="75">
        <f>(G107*$H$123)+G107</f>
        <v>0</v>
      </c>
      <c r="I107" s="76">
        <f>(H107*$I$123)+H107</f>
        <v>0</v>
      </c>
      <c r="J107" s="76">
        <f>(I107*$J$123)+I107</f>
        <v>0</v>
      </c>
      <c r="K107" s="81">
        <f>F107+G107+H107+I107+J107</f>
        <v>0</v>
      </c>
    </row>
    <row r="108" spans="2:13" x14ac:dyDescent="0.25">
      <c r="B108" s="23" t="s">
        <v>116</v>
      </c>
      <c r="C108" s="255">
        <v>4</v>
      </c>
      <c r="D108" s="267"/>
      <c r="E108" s="85">
        <f t="shared" ref="E108:E116" si="45">C108*D108</f>
        <v>0</v>
      </c>
      <c r="F108" s="74">
        <f t="shared" ref="F108:F116" si="46">E108*12</f>
        <v>0</v>
      </c>
      <c r="G108" s="75">
        <f t="shared" ref="G108:G116" si="47">(F108*$G$123)+F108</f>
        <v>0</v>
      </c>
      <c r="H108" s="75">
        <f t="shared" ref="H108:H116" si="48">(G108*$H$123)+G108</f>
        <v>0</v>
      </c>
      <c r="I108" s="76">
        <f t="shared" ref="I108:I116" si="49">(H108*$I$123)+H108</f>
        <v>0</v>
      </c>
      <c r="J108" s="76">
        <f t="shared" ref="J108:J116" si="50">(I108*$J$123)+I108</f>
        <v>0</v>
      </c>
      <c r="K108" s="81">
        <f t="shared" ref="K108:K116" si="51">F108+G108+H108+I108+J108</f>
        <v>0</v>
      </c>
    </row>
    <row r="109" spans="2:13" x14ac:dyDescent="0.25">
      <c r="B109" s="23" t="s">
        <v>37</v>
      </c>
      <c r="C109" s="255">
        <v>4</v>
      </c>
      <c r="D109" s="267"/>
      <c r="E109" s="85">
        <f t="shared" si="45"/>
        <v>0</v>
      </c>
      <c r="F109" s="74">
        <f t="shared" si="46"/>
        <v>0</v>
      </c>
      <c r="G109" s="75">
        <f t="shared" si="47"/>
        <v>0</v>
      </c>
      <c r="H109" s="75">
        <f t="shared" si="48"/>
        <v>0</v>
      </c>
      <c r="I109" s="76">
        <f t="shared" si="49"/>
        <v>0</v>
      </c>
      <c r="J109" s="76">
        <f t="shared" si="50"/>
        <v>0</v>
      </c>
      <c r="K109" s="81">
        <f t="shared" si="51"/>
        <v>0</v>
      </c>
    </row>
    <row r="110" spans="2:13" x14ac:dyDescent="0.25">
      <c r="B110" s="23" t="s">
        <v>38</v>
      </c>
      <c r="C110" s="255">
        <v>2</v>
      </c>
      <c r="D110" s="267"/>
      <c r="E110" s="85">
        <f t="shared" si="45"/>
        <v>0</v>
      </c>
      <c r="F110" s="74">
        <f t="shared" si="46"/>
        <v>0</v>
      </c>
      <c r="G110" s="75">
        <f t="shared" si="47"/>
        <v>0</v>
      </c>
      <c r="H110" s="75">
        <f t="shared" si="48"/>
        <v>0</v>
      </c>
      <c r="I110" s="76">
        <f t="shared" si="49"/>
        <v>0</v>
      </c>
      <c r="J110" s="76">
        <f t="shared" si="50"/>
        <v>0</v>
      </c>
      <c r="K110" s="81">
        <f t="shared" si="51"/>
        <v>0</v>
      </c>
    </row>
    <row r="111" spans="2:13" x14ac:dyDescent="0.25">
      <c r="B111" s="23" t="s">
        <v>39</v>
      </c>
      <c r="C111" s="255">
        <v>2</v>
      </c>
      <c r="D111" s="267"/>
      <c r="E111" s="85">
        <f t="shared" si="45"/>
        <v>0</v>
      </c>
      <c r="F111" s="74">
        <f t="shared" si="46"/>
        <v>0</v>
      </c>
      <c r="G111" s="75">
        <f t="shared" si="47"/>
        <v>0</v>
      </c>
      <c r="H111" s="75">
        <f t="shared" si="48"/>
        <v>0</v>
      </c>
      <c r="I111" s="76">
        <f t="shared" si="49"/>
        <v>0</v>
      </c>
      <c r="J111" s="76">
        <f t="shared" si="50"/>
        <v>0</v>
      </c>
      <c r="K111" s="81">
        <f t="shared" si="51"/>
        <v>0</v>
      </c>
    </row>
    <row r="112" spans="2:13" x14ac:dyDescent="0.25">
      <c r="B112" s="23" t="s">
        <v>36</v>
      </c>
      <c r="C112" s="255">
        <v>2</v>
      </c>
      <c r="D112" s="267"/>
      <c r="E112" s="85">
        <f t="shared" si="45"/>
        <v>0</v>
      </c>
      <c r="F112" s="74">
        <f t="shared" si="46"/>
        <v>0</v>
      </c>
      <c r="G112" s="75">
        <f t="shared" si="47"/>
        <v>0</v>
      </c>
      <c r="H112" s="75">
        <f t="shared" si="48"/>
        <v>0</v>
      </c>
      <c r="I112" s="76">
        <f t="shared" si="49"/>
        <v>0</v>
      </c>
      <c r="J112" s="76">
        <f t="shared" si="50"/>
        <v>0</v>
      </c>
      <c r="K112" s="81">
        <f t="shared" si="51"/>
        <v>0</v>
      </c>
    </row>
    <row r="113" spans="2:13" x14ac:dyDescent="0.25">
      <c r="B113" s="29" t="s">
        <v>175</v>
      </c>
      <c r="C113" s="256">
        <v>2</v>
      </c>
      <c r="D113" s="267"/>
      <c r="E113" s="85">
        <f t="shared" si="45"/>
        <v>0</v>
      </c>
      <c r="F113" s="74">
        <f t="shared" si="46"/>
        <v>0</v>
      </c>
      <c r="G113" s="75">
        <f t="shared" si="47"/>
        <v>0</v>
      </c>
      <c r="H113" s="75">
        <f t="shared" si="48"/>
        <v>0</v>
      </c>
      <c r="I113" s="76">
        <f t="shared" si="49"/>
        <v>0</v>
      </c>
      <c r="J113" s="76">
        <f t="shared" si="50"/>
        <v>0</v>
      </c>
      <c r="K113" s="81">
        <f t="shared" si="51"/>
        <v>0</v>
      </c>
    </row>
    <row r="114" spans="2:13" x14ac:dyDescent="0.25">
      <c r="B114" s="23" t="s">
        <v>183</v>
      </c>
      <c r="C114" s="171">
        <v>6</v>
      </c>
      <c r="D114" s="267"/>
      <c r="E114" s="85">
        <f t="shared" si="45"/>
        <v>0</v>
      </c>
      <c r="F114" s="74">
        <f t="shared" si="46"/>
        <v>0</v>
      </c>
      <c r="G114" s="75">
        <f t="shared" si="47"/>
        <v>0</v>
      </c>
      <c r="H114" s="75">
        <f t="shared" si="48"/>
        <v>0</v>
      </c>
      <c r="I114" s="76">
        <f t="shared" si="49"/>
        <v>0</v>
      </c>
      <c r="J114" s="76">
        <f t="shared" si="50"/>
        <v>0</v>
      </c>
      <c r="K114" s="81">
        <f t="shared" si="51"/>
        <v>0</v>
      </c>
    </row>
    <row r="115" spans="2:13" x14ac:dyDescent="0.25">
      <c r="B115" s="23" t="s">
        <v>184</v>
      </c>
      <c r="C115" s="257">
        <v>2</v>
      </c>
      <c r="D115" s="267"/>
      <c r="E115" s="85">
        <f t="shared" si="45"/>
        <v>0</v>
      </c>
      <c r="F115" s="74">
        <f t="shared" si="46"/>
        <v>0</v>
      </c>
      <c r="G115" s="75">
        <f t="shared" si="47"/>
        <v>0</v>
      </c>
      <c r="H115" s="75">
        <f t="shared" si="48"/>
        <v>0</v>
      </c>
      <c r="I115" s="76">
        <f t="shared" si="49"/>
        <v>0</v>
      </c>
      <c r="J115" s="76">
        <f t="shared" si="50"/>
        <v>0</v>
      </c>
      <c r="K115" s="81">
        <f t="shared" si="51"/>
        <v>0</v>
      </c>
    </row>
    <row r="116" spans="2:13" ht="15.75" thickBot="1" x14ac:dyDescent="0.3">
      <c r="B116" s="29" t="s">
        <v>179</v>
      </c>
      <c r="C116" s="258">
        <v>4</v>
      </c>
      <c r="D116" s="282"/>
      <c r="E116" s="85">
        <f t="shared" si="45"/>
        <v>0</v>
      </c>
      <c r="F116" s="74">
        <f t="shared" si="46"/>
        <v>0</v>
      </c>
      <c r="G116" s="75">
        <f t="shared" si="47"/>
        <v>0</v>
      </c>
      <c r="H116" s="75">
        <f t="shared" si="48"/>
        <v>0</v>
      </c>
      <c r="I116" s="76">
        <f t="shared" si="49"/>
        <v>0</v>
      </c>
      <c r="J116" s="76">
        <f t="shared" si="50"/>
        <v>0</v>
      </c>
      <c r="K116" s="81">
        <f t="shared" si="51"/>
        <v>0</v>
      </c>
    </row>
    <row r="117" spans="2:13" ht="15.75" thickBot="1" x14ac:dyDescent="0.3">
      <c r="B117" s="40" t="s">
        <v>10</v>
      </c>
      <c r="C117" s="149">
        <f t="shared" ref="C117:D117" si="52">SUM(C107:C116)</f>
        <v>38</v>
      </c>
      <c r="D117" s="104">
        <f t="shared" si="52"/>
        <v>0</v>
      </c>
      <c r="E117" s="104">
        <f t="shared" ref="E117:K117" si="53">SUM(E107:E116)</f>
        <v>0</v>
      </c>
      <c r="F117" s="104">
        <f t="shared" si="53"/>
        <v>0</v>
      </c>
      <c r="G117" s="104">
        <f t="shared" si="53"/>
        <v>0</v>
      </c>
      <c r="H117" s="104">
        <f t="shared" si="53"/>
        <v>0</v>
      </c>
      <c r="I117" s="104">
        <f t="shared" si="53"/>
        <v>0</v>
      </c>
      <c r="J117" s="104">
        <f t="shared" si="53"/>
        <v>0</v>
      </c>
      <c r="K117" s="105">
        <f t="shared" si="53"/>
        <v>0</v>
      </c>
    </row>
    <row r="118" spans="2:13" ht="15.75" thickBot="1" x14ac:dyDescent="0.3">
      <c r="B118" s="70"/>
      <c r="C118" s="70"/>
      <c r="D118" s="126"/>
      <c r="E118" s="126"/>
      <c r="F118" s="126"/>
      <c r="G118" s="126"/>
      <c r="H118" s="126"/>
    </row>
    <row r="119" spans="2:13" s="3" customFormat="1" ht="15.75" customHeight="1" thickBot="1" x14ac:dyDescent="0.3">
      <c r="B119" s="310" t="s">
        <v>166</v>
      </c>
      <c r="C119" s="311"/>
      <c r="D119" s="311"/>
      <c r="E119" s="311"/>
      <c r="F119" s="311"/>
      <c r="G119" s="311"/>
      <c r="H119" s="88">
        <f>K35+K65+K77+K84+K92+K101+K117</f>
        <v>0</v>
      </c>
      <c r="I119"/>
      <c r="J119"/>
      <c r="K119"/>
    </row>
    <row r="120" spans="2:13" x14ac:dyDescent="0.25">
      <c r="B120" s="70"/>
      <c r="C120" s="70"/>
      <c r="D120" s="126"/>
      <c r="E120" s="126"/>
      <c r="F120" s="126"/>
      <c r="G120" s="126"/>
      <c r="H120" s="126"/>
    </row>
    <row r="121" spans="2:13" ht="15.75" thickBot="1" x14ac:dyDescent="0.3"/>
    <row r="122" spans="2:13" ht="15.75" x14ac:dyDescent="0.25">
      <c r="B122" s="319" t="s">
        <v>261</v>
      </c>
      <c r="C122" s="320"/>
      <c r="D122" s="320"/>
      <c r="E122" s="320"/>
      <c r="F122" s="321"/>
      <c r="G122" s="27" t="s">
        <v>19</v>
      </c>
      <c r="H122" s="28" t="s">
        <v>20</v>
      </c>
      <c r="I122" s="42" t="s">
        <v>215</v>
      </c>
      <c r="J122" s="42" t="s">
        <v>216</v>
      </c>
    </row>
    <row r="123" spans="2:13" ht="15.75" thickBot="1" x14ac:dyDescent="0.3">
      <c r="B123" s="322" t="s">
        <v>21</v>
      </c>
      <c r="C123" s="323"/>
      <c r="D123" s="323"/>
      <c r="E123" s="323"/>
      <c r="F123" s="324"/>
      <c r="G123" s="270"/>
      <c r="H123" s="271"/>
      <c r="I123" s="271"/>
      <c r="J123" s="271"/>
    </row>
    <row r="124" spans="2:13" ht="15.75" thickBot="1" x14ac:dyDescent="0.3"/>
    <row r="125" spans="2:13" s="13" customFormat="1" ht="19.5" thickBot="1" x14ac:dyDescent="0.35">
      <c r="B125" s="312" t="s">
        <v>262</v>
      </c>
      <c r="C125" s="313"/>
      <c r="D125" s="314"/>
      <c r="E125"/>
      <c r="F125"/>
      <c r="G125"/>
      <c r="H125"/>
    </row>
    <row r="126" spans="2:13" s="13" customFormat="1" x14ac:dyDescent="0.25">
      <c r="B126" s="91" t="s">
        <v>22</v>
      </c>
      <c r="C126" s="10" t="s">
        <v>23</v>
      </c>
      <c r="D126" s="92" t="s">
        <v>24</v>
      </c>
      <c r="E126"/>
      <c r="F126"/>
      <c r="G126"/>
      <c r="H126"/>
      <c r="I126"/>
      <c r="J126"/>
      <c r="K126"/>
    </row>
    <row r="127" spans="2:13" s="13" customFormat="1" x14ac:dyDescent="0.25">
      <c r="B127" s="196" t="s">
        <v>200</v>
      </c>
      <c r="C127" s="8">
        <v>1</v>
      </c>
      <c r="D127" s="294"/>
      <c r="E127"/>
      <c r="F127"/>
      <c r="G127"/>
      <c r="H127"/>
      <c r="I127"/>
      <c r="J127"/>
      <c r="K127"/>
      <c r="M127" s="16"/>
    </row>
    <row r="128" spans="2:13" s="13" customFormat="1" x14ac:dyDescent="0.25">
      <c r="B128" s="196" t="s">
        <v>199</v>
      </c>
      <c r="C128" s="8">
        <v>1</v>
      </c>
      <c r="D128" s="294"/>
      <c r="E128"/>
      <c r="F128"/>
      <c r="G128"/>
      <c r="H128"/>
      <c r="I128"/>
      <c r="J128"/>
      <c r="K128"/>
      <c r="M128" s="16"/>
    </row>
    <row r="129" spans="1:13" s="13" customFormat="1" x14ac:dyDescent="0.25">
      <c r="B129" s="196" t="s">
        <v>130</v>
      </c>
      <c r="C129" s="8">
        <v>1</v>
      </c>
      <c r="D129" s="295"/>
      <c r="E129"/>
      <c r="F129"/>
      <c r="G129"/>
      <c r="H129"/>
      <c r="I129"/>
      <c r="J129"/>
    </row>
    <row r="130" spans="1:13" s="13" customFormat="1" x14ac:dyDescent="0.25">
      <c r="B130" s="196" t="s">
        <v>131</v>
      </c>
      <c r="C130" s="8">
        <v>1</v>
      </c>
      <c r="D130" s="295"/>
      <c r="E130"/>
      <c r="F130"/>
      <c r="G130"/>
      <c r="H130"/>
      <c r="I130"/>
      <c r="J130"/>
    </row>
    <row r="131" spans="1:13" s="13" customFormat="1" x14ac:dyDescent="0.25">
      <c r="B131" s="196" t="s">
        <v>132</v>
      </c>
      <c r="C131" s="8">
        <v>1</v>
      </c>
      <c r="D131" s="295"/>
      <c r="E131"/>
      <c r="F131"/>
      <c r="G131"/>
      <c r="H131"/>
      <c r="I131"/>
      <c r="J131"/>
    </row>
    <row r="132" spans="1:13" s="13" customFormat="1" x14ac:dyDescent="0.25">
      <c r="B132" s="197" t="s">
        <v>133</v>
      </c>
      <c r="C132" s="8">
        <v>1</v>
      </c>
      <c r="D132" s="296"/>
      <c r="E132"/>
      <c r="F132"/>
      <c r="G132"/>
      <c r="H132"/>
      <c r="I132"/>
      <c r="J132"/>
    </row>
    <row r="133" spans="1:13" s="13" customFormat="1" ht="13.15" customHeight="1" x14ac:dyDescent="0.25">
      <c r="B133" s="196" t="s">
        <v>134</v>
      </c>
      <c r="C133" s="8">
        <v>1</v>
      </c>
      <c r="D133" s="294"/>
      <c r="E133"/>
      <c r="F133"/>
      <c r="G133"/>
      <c r="H133"/>
      <c r="I133"/>
      <c r="J133"/>
      <c r="K133"/>
    </row>
    <row r="134" spans="1:13" s="13" customFormat="1" x14ac:dyDescent="0.25">
      <c r="B134" s="196" t="s">
        <v>135</v>
      </c>
      <c r="C134" s="260">
        <v>1</v>
      </c>
      <c r="D134" s="294"/>
      <c r="E134"/>
      <c r="F134"/>
      <c r="G134"/>
      <c r="H134"/>
      <c r="I134"/>
      <c r="J134"/>
      <c r="K134"/>
    </row>
    <row r="135" spans="1:13" s="13" customFormat="1" ht="15.75" thickBot="1" x14ac:dyDescent="0.3">
      <c r="B135" s="198" t="s">
        <v>136</v>
      </c>
      <c r="C135" s="94">
        <v>1</v>
      </c>
      <c r="D135" s="297"/>
      <c r="E135"/>
      <c r="F135"/>
      <c r="G135"/>
      <c r="H135"/>
      <c r="I135"/>
      <c r="J135"/>
      <c r="K135"/>
    </row>
    <row r="138" spans="1:13" x14ac:dyDescent="0.25">
      <c r="A138" s="62"/>
      <c r="B138" s="58" t="s">
        <v>122</v>
      </c>
      <c r="C138" s="61"/>
      <c r="D138" s="61"/>
      <c r="E138" s="61"/>
      <c r="F138" s="61"/>
      <c r="G138" s="62"/>
      <c r="H138" s="62"/>
      <c r="L138" s="62"/>
    </row>
    <row r="139" spans="1:13" x14ac:dyDescent="0.25">
      <c r="A139" s="62"/>
      <c r="B139" s="276"/>
      <c r="C139" s="276"/>
      <c r="D139" s="276"/>
      <c r="E139" s="276"/>
      <c r="F139" s="276"/>
      <c r="G139" s="277"/>
      <c r="H139" s="277"/>
      <c r="I139" s="278"/>
      <c r="J139" s="278"/>
      <c r="L139" s="62"/>
    </row>
    <row r="140" spans="1:13" ht="15.75" thickBot="1" x14ac:dyDescent="0.3">
      <c r="B140" s="279"/>
      <c r="C140" s="280"/>
      <c r="D140" s="280"/>
      <c r="E140" s="279"/>
      <c r="F140" s="281"/>
      <c r="G140" s="278"/>
      <c r="H140" s="279"/>
      <c r="I140" s="278"/>
      <c r="J140" s="279"/>
    </row>
    <row r="141" spans="1:13" x14ac:dyDescent="0.25">
      <c r="B141" s="78" t="s">
        <v>137</v>
      </c>
      <c r="C141" s="61"/>
      <c r="D141" s="61"/>
      <c r="E141" s="79" t="s">
        <v>138</v>
      </c>
      <c r="H141" s="79" t="s">
        <v>139</v>
      </c>
      <c r="J141" s="79" t="s">
        <v>140</v>
      </c>
    </row>
    <row r="142" spans="1:13" x14ac:dyDescent="0.25">
      <c r="K142" s="3"/>
      <c r="L142" s="3"/>
      <c r="M142" s="3"/>
    </row>
  </sheetData>
  <sheetProtection algorithmName="SHA-512" hashValue="n4VIlbJ5ggmu49m6x8cb6fz40XME12y5Px47g5F1TO+k/wHbed4PPnoMDbC0lAtAB/bwkZOqKtUKnGL86u/RQQ==" saltValue="a/gDnYk7w22BS90Yi2FfJA==" spinCount="100000" sheet="1" objects="1" scenarios="1"/>
  <mergeCells count="51">
    <mergeCell ref="B17:F17"/>
    <mergeCell ref="B18:F18"/>
    <mergeCell ref="B19:F19"/>
    <mergeCell ref="B20:F20"/>
    <mergeCell ref="B12:F12"/>
    <mergeCell ref="B13:F13"/>
    <mergeCell ref="B14:F14"/>
    <mergeCell ref="B15:F15"/>
    <mergeCell ref="B16:F16"/>
    <mergeCell ref="B7:F7"/>
    <mergeCell ref="B8:F8"/>
    <mergeCell ref="B9:F9"/>
    <mergeCell ref="B10:F10"/>
    <mergeCell ref="B11:F11"/>
    <mergeCell ref="B68:K68"/>
    <mergeCell ref="B80:K80"/>
    <mergeCell ref="B87:K87"/>
    <mergeCell ref="B125:D125"/>
    <mergeCell ref="B105:B106"/>
    <mergeCell ref="C105:C106"/>
    <mergeCell ref="D105:D106"/>
    <mergeCell ref="E105:E106"/>
    <mergeCell ref="B123:F123"/>
    <mergeCell ref="B122:F122"/>
    <mergeCell ref="B95:K95"/>
    <mergeCell ref="B104:K104"/>
    <mergeCell ref="I105:I106"/>
    <mergeCell ref="J105:J106"/>
    <mergeCell ref="K105:K106"/>
    <mergeCell ref="E23:E24"/>
    <mergeCell ref="E39:E40"/>
    <mergeCell ref="C39:C40"/>
    <mergeCell ref="D23:D24"/>
    <mergeCell ref="D39:D40"/>
    <mergeCell ref="B38:K38"/>
    <mergeCell ref="C2:F2"/>
    <mergeCell ref="C3:F3"/>
    <mergeCell ref="C4:F4"/>
    <mergeCell ref="B119:G119"/>
    <mergeCell ref="F105:F106"/>
    <mergeCell ref="G105:G106"/>
    <mergeCell ref="B22:K22"/>
    <mergeCell ref="K23:K24"/>
    <mergeCell ref="F23:F24"/>
    <mergeCell ref="G23:G24"/>
    <mergeCell ref="H23:H24"/>
    <mergeCell ref="I23:I24"/>
    <mergeCell ref="J23:J24"/>
    <mergeCell ref="C5:F5"/>
    <mergeCell ref="H105:H106"/>
    <mergeCell ref="C23:C24"/>
  </mergeCells>
  <pageMargins left="0.7" right="0.7" top="0.75" bottom="0.75" header="0.3" footer="0.3"/>
  <pageSetup paperSize="9" scale="3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Annexure C1 Cluster A</vt:lpstr>
      <vt:lpstr>Annexure C2 Cluster B</vt:lpstr>
      <vt:lpstr>Annexure C3 Cluster C</vt:lpstr>
      <vt:lpstr>Annexure C4 Cluster D</vt:lpstr>
      <vt:lpstr>Annexure C5 Cluster E</vt:lpstr>
      <vt:lpstr>Annexure C6 Cluster F</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Thabang Thinane</dc:creator>
  <cp:lastModifiedBy>Philani Zamla</cp:lastModifiedBy>
  <cp:lastPrinted>2019-05-16T07:06:13Z</cp:lastPrinted>
  <dcterms:created xsi:type="dcterms:W3CDTF">2016-10-07T07:18:44Z</dcterms:created>
  <dcterms:modified xsi:type="dcterms:W3CDTF">2025-10-14T13:20:15Z</dcterms:modified>
</cp:coreProperties>
</file>